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'Опт'!$A$1:$H$601</definedName>
    <definedName name="Excel_BuiltIn_Print_Area" localSheetId="0">'Опт'!$A$1:$F$599</definedName>
  </definedNames>
  <calcPr fullCalcOnLoad="1"/>
</workbook>
</file>

<file path=xl/sharedStrings.xml><?xml version="1.0" encoding="utf-8"?>
<sst xmlns="http://schemas.openxmlformats.org/spreadsheetml/2006/main" count="1113" uniqueCount="632">
  <si>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</si>
  <si>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</si>
  <si>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</si>
  <si>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</si>
  <si>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</si>
  <si>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</si>
  <si>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</si>
  <si>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</si>
  <si>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</si>
  <si>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</si>
  <si>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</si>
  <si>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</si>
  <si>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</si>
  <si>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</si>
  <si>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</si>
  <si>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ГОСРЕЗЕРВ</t>
  </si>
  <si>
    <t>Килька в т/с  240 гр( 1/48) «КАТРАН» РЕЗЕРВ    10 июня 2019 г</t>
  </si>
  <si>
    <t>Астрахань</t>
  </si>
  <si>
    <t>Скумбрия н.д.м. 250 гр.  Мамоново 1/48 РЕЗЕРВ</t>
  </si>
  <si>
    <t>Калининград</t>
  </si>
  <si>
    <t>Сардина н.д.м. 250 гр. Росрезерв (Роскон) 1/48 ( до 21.07.2017 )</t>
  </si>
  <si>
    <t>Сайра н.д.м.  250 гр. 1/48  ГОСТ "Преображенский РК"  февраль 2020</t>
  </si>
  <si>
    <t>Сахалин</t>
  </si>
  <si>
    <t>Сельдь н.д.м. 250 гр (Преображение) 1/48 26 АВГУСТА 2019</t>
  </si>
  <si>
    <t>Сельдь в т/с 250 гр (РЫБНЫЙ ОСТРОВ)  1/48</t>
  </si>
  <si>
    <t>Сайра в т/с 250 гр (РЫБНЫЙ ОСТРОВ)  1/48 (до 15.04.2019)</t>
  </si>
  <si>
    <t>Горбуша нат. 245 гр (Славянский - 2000) 1/48 (14 сентября )</t>
  </si>
  <si>
    <t>Гов. туш. в/с 338 гр (Черепановский МЗК) 1/45 (ДО 06.08.2019)</t>
  </si>
  <si>
    <t>Гов. туш. ГОСТ в/с 325 гр. (В. Новгород) 1/36</t>
  </si>
  <si>
    <t>Гов. туш. в/с ГОСРЕЗЕРВ  325 гр. (Гусевский МК) 1/36    ( ДО 18.06.2019)</t>
  </si>
  <si>
    <t>Гов. туш. ГОСТ в/с 325 гр. ГОСРЕЗЕРВ (КТК) 1/36 до 29.08.2021</t>
  </si>
  <si>
    <t xml:space="preserve">Гов. туш. ГОСТ в/с 325 гр. (Селятино) 1/36 до 24.11.2019 </t>
  </si>
  <si>
    <t>Свинина туш. 325 гр  ТМ «Вик» (1/18) ДСТУ (уровень ГОСТ) до июля 2020 г</t>
  </si>
  <si>
    <t>ДНР</t>
  </si>
  <si>
    <t>Мясо цыпленка с/с 325 гр ГОСТ (Борисоглебский) 1/36</t>
  </si>
  <si>
    <t>Рыбные консервы производства  "Примрыбснаб"</t>
  </si>
  <si>
    <t>Кальмар нат. (тушка-филе) порц. без кожицы №6 220г 1/12 "Доброфлот"</t>
  </si>
  <si>
    <t>Горбуша нат. 245 гр (ЮМРФ) 1/48</t>
  </si>
  <si>
    <t>Салат Дальневосточный №6 220г 1/48 "Доброфлот"</t>
  </si>
  <si>
    <t xml:space="preserve">Салат Дальневосточный 220 гр (ЮМРФ) 1/48 </t>
  </si>
  <si>
    <t>25,50,</t>
  </si>
  <si>
    <t>Сайра нат.  № 6 245 гр. (1/48) "ЮМРФ"</t>
  </si>
  <si>
    <t>Сайра н.д.м.  № 6 245 гр. (1/48) "ЮМРФ"</t>
  </si>
  <si>
    <t>Сайра нат. №6 245 гр. 1/48 "Доброфлот"</t>
  </si>
  <si>
    <t>Сайра ндм №6 250 гр. 1/48 "Доброфлот"</t>
  </si>
  <si>
    <t>Сайра натур. 240 гр. (Нептун) 1/48</t>
  </si>
  <si>
    <t>Сайра н.д.м. 240 гр. (Нептун) 1/48</t>
  </si>
  <si>
    <t>Сардина то (иваси) копченая в масле 210 гр (Доброфлот) 1/24</t>
  </si>
  <si>
    <t>Сельдь натуральная 245 гр (Доброфлот) 1/48</t>
  </si>
  <si>
    <t>Сайра копченая в масле 210 гр 1/24  «Доброфлот»</t>
  </si>
  <si>
    <t>Сардина то (иваси) нат. 250 гр (ЮМРФ) 1/48</t>
  </si>
  <si>
    <t>Скумбрия н.д.м. 245 гр (Доброфлот) 1/48</t>
  </si>
  <si>
    <t>Скумбрия н.д.м. 250гр (Примрыбснаб) 1/48</t>
  </si>
  <si>
    <t>Печень минтая по-приморски 220 гр (ЮМРФ) 1/48</t>
  </si>
  <si>
    <t>ООО "Калининградский тарный комбинат комбинат" г.Калининград</t>
  </si>
  <si>
    <t>Ветчина "Столичная" ТУ 325 г (КТК) 1/24</t>
  </si>
  <si>
    <t>Завтрак туриста из говядины ГОСТ 300 гр. 1/36</t>
  </si>
  <si>
    <t>Конина тушеная ГОСТ 325 гр. (КТК) 1/36</t>
  </si>
  <si>
    <t>Говядина с горохом и луком. в/с 325 гр ГОСТ ж/б (1/24)</t>
  </si>
  <si>
    <t>Свинина с горохом и луком 325 гр. (КТК)1/36</t>
  </si>
  <si>
    <t>Говядина туш. в/с 300 гр ГОСТ ж/б (1/36)</t>
  </si>
  <si>
    <t>Свинина туш. в/с 300гр ГОСТ ж/б (1/36)</t>
  </si>
  <si>
    <t>Мясо кур с/с 300 гр  ТУ ж/б (1/24)</t>
  </si>
  <si>
    <t>Мясо цыпленка тушеное  300 гр  ТУ ж/б (1/36) (1/24)</t>
  </si>
  <si>
    <t>Мясо цыпленка в с/с КТК 325 гр. (СохрТр) 1/24</t>
  </si>
  <si>
    <t>Мясо утки тушеное  300 гр  ТУ ж/б (1/24)</t>
  </si>
  <si>
    <t>Мясо индейки тушеное  300 гр  ТУ ж/б (1/24)</t>
  </si>
  <si>
    <t>Сельдь  атл.с овощ.гарниром в т/с 250 гр.ГОСТ (КТК) 1/48</t>
  </si>
  <si>
    <t>Сардина атлантическая  с овощным гарниром в т/c 250 гр ГОСТ (1/24)</t>
  </si>
  <si>
    <t>Сардинелла в т/с с овощ. гарн.ГОСТ 240 гр.(Сохраним Традиции)1/24</t>
  </si>
  <si>
    <t>Сардинелла атл  н.д.м. 240 гр.Рыбная Ярмарка 1/48</t>
  </si>
  <si>
    <t xml:space="preserve">Килька балтийская в т/с  250 гр ГОСТ (1/24) </t>
  </si>
  <si>
    <t>Скумбрия атлантическая  с овощным гарниром в т/c 250 гр ГОСТ (1/24)</t>
  </si>
  <si>
    <t>Скумбрия атлантическая  в оливковом масле 185 гр ГОСТ ключ (1/24)</t>
  </si>
  <si>
    <t>Тунец бланш. 185 гр.ГОСТ  с ключом (КТК) 1/24</t>
  </si>
  <si>
    <t>Молоко сгущенное</t>
  </si>
  <si>
    <t xml:space="preserve">Молоко сгущенное ГОСТ  0,9кг пл/бут  (1/15) Н. Кисляй </t>
  </si>
  <si>
    <t>Нижний Кисляй</t>
  </si>
  <si>
    <t xml:space="preserve">Молоко сгущенное ГОСТ  0,45 кг пл/бут  (1/20) Н. Кисляй </t>
  </si>
  <si>
    <t>Молоко сгущенное ГОСТ  270 гр Дой-пак (1/24) Н.Кисляй</t>
  </si>
  <si>
    <t>Молоко сгущ. 370 гр (Ниж. 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</si>
  <si>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</si>
  <si>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</si>
  <si>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</si>
  <si>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</si>
  <si>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</si>
  <si>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</si>
  <si>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</si>
  <si>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</si>
  <si>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сгущ. с аром. какао 380 гр (Саранск) 1/12</t>
  </si>
  <si>
    <t>Молоко сгущ. с аром. кофе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</si>
  <si>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</si>
  <si>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</si>
  <si>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</si>
  <si>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Молоко сгущ. Вареное   380 гр ж/б 1/20</t>
  </si>
  <si>
    <t>Какао со сгущ. молоком  380 гр ж/б 1/20</t>
  </si>
  <si>
    <t>Кофе со сгущ. молоком  380 гр ж/б 1/20</t>
  </si>
  <si>
    <t>Молоко сгущ.  380 гр (Совок) с/к 1/30</t>
  </si>
  <si>
    <t>Глубокое</t>
  </si>
  <si>
    <t>Молоко сгущ. ГОСТ 370 гр (Вологда) 1/45</t>
  </si>
  <si>
    <t>Вологда</t>
  </si>
  <si>
    <t xml:space="preserve">Молоко сгущенное  ГОСТ 300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</si>
  <si>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</si>
  <si>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</si>
  <si>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</si>
  <si>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</si>
  <si>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Кофе сгущ.част.обезж.с сахаром  380 гр 7% (Рогачев) 1/30</t>
  </si>
  <si>
    <t>Какао сгущ.с сахаром, частично обезж. 7,5 % 380 гр (Рогачев) 1/30</t>
  </si>
  <si>
    <t>Сливки сгущ.с сах. ГОСТ 360 гр 19% (Рогачев) 1/30</t>
  </si>
  <si>
    <t>РЫБНАЯ КОНСЕРВАЦИЯ</t>
  </si>
  <si>
    <t>Бычки обж. в т/с 230 гр (1/24) "Флотские"</t>
  </si>
  <si>
    <t>Беларусь</t>
  </si>
  <si>
    <t>Горбуша нат. 245 гр (Янтарное) 1/48 ТУ ( с нерестовыми изменениями)</t>
  </si>
  <si>
    <t>Горбуша нат. 250 гр (Гидрострой)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</si>
  <si>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</si>
  <si>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</si>
  <si>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</si>
  <si>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</si>
  <si>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</si>
  <si>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(1/108)</t>
  </si>
  <si>
    <t>Икра палтуса черная 120 гр ж/б (1/108)</t>
  </si>
  <si>
    <t>Икра трески 240 гр (БОСКО) 1/48</t>
  </si>
  <si>
    <t>Мясо криля нат. "Аква" с/кл 105 гр. 1/12</t>
  </si>
  <si>
    <t>Севастополь</t>
  </si>
  <si>
    <t>Печень трески нат. "Магуро" 120 гр с кл.  1/12</t>
  </si>
  <si>
    <t>Дальпромрыба</t>
  </si>
  <si>
    <t>Печень трески  230гр в/с (1/48) "ТБ"( АВГУСТ 2019)</t>
  </si>
  <si>
    <t>Боско-морепродукт</t>
  </si>
  <si>
    <t>Печень трески  230гр в/с (1/24) "Боско ШПРОТFISH" с ключом</t>
  </si>
  <si>
    <t>Мурманск</t>
  </si>
  <si>
    <t>Печень минтая по-прим. 240 гр (Дальморепрод) 1/48 ключ</t>
  </si>
  <si>
    <t>Печень трески по-скандинавски 240 гр (Морской котик) 1/24</t>
  </si>
  <si>
    <t>Печень трески по-мурм 190 гр Премиум (Морской котик) с/кл1/60</t>
  </si>
  <si>
    <t>Печень трески по-мурм 240 гр 1/48</t>
  </si>
  <si>
    <t>Печень минтая нат. 220 гр (КитБай) 1/24</t>
  </si>
  <si>
    <t>Печень и икра минтая 230 гр (Делатика) 1/48</t>
  </si>
  <si>
    <t>Килька в т/с  240 гр( 1/48) "Барко"</t>
  </si>
  <si>
    <t>За Родину</t>
  </si>
  <si>
    <t>Салат из мор. капусты 220 гр (КитБай) 1/48</t>
  </si>
  <si>
    <t>Сардина в т/с 250 гр. «Барко» 1/48</t>
  </si>
  <si>
    <t>Сардина в т/с  с овощным гарниром «Барко» 250 гр. 1/48</t>
  </si>
  <si>
    <t>Скумбрия в т/с 250 гр. «Барко» 1/48</t>
  </si>
  <si>
    <t>Скумбрия в т/с с овощным гарниром «Барко» 250 гр.  1/48</t>
  </si>
  <si>
    <t>Тунец нат. 250 гр 1/48 «Барко»</t>
  </si>
  <si>
    <t>Сельдь нат. т/о 240 гр (Владивосток) 1/48</t>
  </si>
  <si>
    <t>Скумбрия н.д.м. 250 гр.  (Преображение) 1/48</t>
  </si>
  <si>
    <t>Скумбрия н.д.м. 250 гр. (Мамоново) 1/48</t>
  </si>
  <si>
    <t>Скумбрия н.д.м. 250 гр с/к (Дальморепродукт) 1/48</t>
  </si>
  <si>
    <t>Сардина то (иваси) нат. 245 гр с/к (Дальморепродукт) 1/48</t>
  </si>
  <si>
    <t>Толстолобик в т/с 240 гр (АКВА) 1/24</t>
  </si>
  <si>
    <t>Тюлька в т/с 240 гр (АКВА) 1/24 (июль 2019г. )</t>
  </si>
  <si>
    <t>Паштет шпротный 160 гр. (1/36) "Мясной союз"</t>
  </si>
  <si>
    <t>Сайра н.д.м. 200 гр. ст/б (112) «КАПИТАН ВКУСОВ»</t>
  </si>
  <si>
    <t>Овощи и обжаренная салака в т/с  280 гр. (Рижское золото) ст/б 1/6</t>
  </si>
  <si>
    <t>Прибалтика</t>
  </si>
  <si>
    <t>Овощи и рижские шпроты «Рижское золото» 250  гр (1/26) с/к</t>
  </si>
  <si>
    <t>Овощи и обжареная салака «Рижское золото» 250  гр (1/26) с/к</t>
  </si>
  <si>
    <t>Овощи и норвежский лосось 250 гр. (Рижское золото) с/кл 1/26</t>
  </si>
  <si>
    <t>Шпроты в масле «Барко» 160  гр (1/72) с/к</t>
  </si>
  <si>
    <t>Шпроты в масле «Барко» 175  гр (1/40) с/к</t>
  </si>
  <si>
    <t>Шпроты в масле 175 гр. (Балт-Ост) с/кл  1/24</t>
  </si>
  <si>
    <t>Шпроты в масле 160  гр (1/72) Толстый боцман</t>
  </si>
  <si>
    <t>Псков</t>
  </si>
  <si>
    <t>Шпроты в масле 160 с/к гр (1/72) Толстый боцман</t>
  </si>
  <si>
    <t>Шпроты в масле 190 с/к гр (1/30) Рыбный стандарт</t>
  </si>
  <si>
    <t>Шпроты в масле 240 с/к гр (1/72) Толстый Боцман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</si>
  <si>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</si>
  <si>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</si>
  <si>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</si>
  <si>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</si>
  <si>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</si>
  <si>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</si>
  <si>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</si>
  <si>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</si>
  <si>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</si>
  <si>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</si>
  <si>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</si>
  <si>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 xml:space="preserve">ФРУКТОВАЯ КОНСЕРВАЦИЯ 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</si>
  <si>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</si>
  <si>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</si>
  <si>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</si>
  <si>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</si>
  <si>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</si>
  <si>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</si>
  <si>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половинки 850 гр ж/б (1/12)</t>
  </si>
  <si>
    <t>Персики "Барко" половинки 425 гр ж/б (1/24)</t>
  </si>
  <si>
    <t>Лечо из сладкого перца 500г (Барко) 1/11</t>
  </si>
  <si>
    <t>53-50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</si>
  <si>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</si>
  <si>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</si>
  <si>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</si>
  <si>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(1/12)</t>
  </si>
  <si>
    <t>Огурцы марин. 1500 мл 6-9 см ст/б  (Барко) 1/6</t>
  </si>
  <si>
    <t>Томаты черри  «Барко» ст/б 700 мл. (1/12)</t>
  </si>
  <si>
    <t>Томаты неочищ. в т/с  с/б 700 мл (Барко) (1/8)</t>
  </si>
  <si>
    <t>Ассорти грибное "Барко"мар. 314 мл ст/б (1/12)</t>
  </si>
  <si>
    <t>Китай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</si>
  <si>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</si>
  <si>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</si>
  <si>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</si>
  <si>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</si>
  <si>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</si>
  <si>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</si>
  <si>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Ананасы "PIKOLIN" колечки 560 мл ж/б (1/24)</t>
  </si>
  <si>
    <t>Ананасы «РIKOLIN» кусочки 580 мл ж/б (1/24)</t>
  </si>
  <si>
    <t xml:space="preserve">Ананасы "Sler" колечки 850 мл ж/б (1/12) </t>
  </si>
  <si>
    <t>Ананасы "Прошу к столу" кусочки 850 мл  (1/12)</t>
  </si>
  <si>
    <t>Тайланд</t>
  </si>
  <si>
    <t>Ассорти  в заливке на лим. к-те 3 л. ст/б КБР 1/4</t>
  </si>
  <si>
    <t>Кукуруза "GLOBOSS"  425 гр ГОСТ   1/12  В ВАКУМНОЙ УПАКОВКЕ</t>
  </si>
  <si>
    <t xml:space="preserve">Кукуруза "GLOBOSS"  425 гр ГОСТ   1/12  </t>
  </si>
  <si>
    <t>Кукуруза "Vernelle"  340 гр. ГОСТ   1/12</t>
  </si>
  <si>
    <t>Кукуруза "Vernelle"  400 гр.   ж/б (1/24) ГОСТ</t>
  </si>
  <si>
    <t>Гагарино</t>
  </si>
  <si>
    <t>Кукуруза "Добрая Трапеза"  212 мл с/ кл   1/24</t>
  </si>
  <si>
    <t>Горошек зел. "Добрая Трапеза" 212 мл с/кл (1/24)</t>
  </si>
  <si>
    <t>Ассорти из томатов и огурцов 670 г ст/б (Домат) (1/8)</t>
  </si>
  <si>
    <t>Ассорти из томатов и огурцов 1800 гр (Домат ) 1/6</t>
  </si>
  <si>
    <t>Белгород</t>
  </si>
  <si>
    <t>Томаты "Луговица"черри 720 гр (1/12)</t>
  </si>
  <si>
    <t>Корнишоны мар "Луговица" 680 мл  (1/12)</t>
  </si>
  <si>
    <t>Огурцы корниш. марин. 370 гр ст/б  (Луговица) 1/12</t>
  </si>
  <si>
    <t>Огурцы корниш. марин. 350 гр ст/б  (Домат) 1/12</t>
  </si>
  <si>
    <t>Огурцы "Домат" 3-6см  680  ст/б (1/8)</t>
  </si>
  <si>
    <t>Огурцы "Домат" 6-9см  680  ст/б (1/8)</t>
  </si>
  <si>
    <t xml:space="preserve">Огурцы 1800 гр. 9-12 см. ст/б  (Домат)1/4 </t>
  </si>
  <si>
    <t>Огурцы маринованные 3л   (1/4) (на лимонной кислоте)</t>
  </si>
  <si>
    <t>КБР</t>
  </si>
  <si>
    <t>Лечо 720 мл  (Домат) (1/6)</t>
  </si>
  <si>
    <t>Томаты неочищенные в т/с «Домат» ст/б 720 мл. (1/8)</t>
  </si>
  <si>
    <t>Томаты консервированные с зеленью «Домат» ст/б 720 мл. (1/8)</t>
  </si>
  <si>
    <t>Томаты "Green Brim" с зеленью в заливке 3 л (1/4)</t>
  </si>
  <si>
    <t>Томаты "Green Brim" с зеленью в заливке ЧЕРРИ 3 л (1/4)</t>
  </si>
  <si>
    <t>Шуя</t>
  </si>
  <si>
    <t xml:space="preserve">Персики "Liberitas" 425мл 1/24  </t>
  </si>
  <si>
    <t>Персики "Rean" 425 мл (1/24)</t>
  </si>
  <si>
    <t>Персики "PIKOLIN" 850 мл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</si>
  <si>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</si>
  <si>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</si>
  <si>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</si>
  <si>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мар. стер. "Барко" 580 мл ст/б (1/12)</t>
  </si>
  <si>
    <t>Опята мар. стер. "Rean" 580 мл ст/б (1/12)</t>
  </si>
  <si>
    <t>Опята "REAN" марин. 314 мл ст/б (1/12)</t>
  </si>
  <si>
    <t>Шампиньоны "REAN" марин. целые 314 мл ст/б (1/12)</t>
  </si>
  <si>
    <t>Шампиньоны "PIKOLIN" резаные 425 мл ж/б (1/24)</t>
  </si>
  <si>
    <t>Шампиньоны "PIKOLIN" резаные 850 мл (1/12)</t>
  </si>
  <si>
    <t>Шампиньоны резаные "Прошу к столу" 3100 мл (1/6)</t>
  </si>
  <si>
    <t xml:space="preserve">Маслины, оливки </t>
  </si>
  <si>
    <t>Маслины "Pikolin"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</si>
  <si>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</si>
  <si>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</si>
  <si>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</si>
  <si>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</si>
  <si>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</si>
  <si>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</si>
  <si>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</si>
  <si>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</si>
  <si>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</si>
  <si>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"Pikolin" б/к 280 гр (1/12)</t>
  </si>
  <si>
    <t>Оливки "SLER" с анчоусом 280 гр (1/12)</t>
  </si>
  <si>
    <t>Оливки "VITALAND" с креветкой 300 гр (1/12)</t>
  </si>
  <si>
    <t>Оливки "Pikolin" с тунцом 280 гр (1/12)</t>
  </si>
  <si>
    <t>Оливки "Барко" с тунцом 280 мл (1/12)</t>
  </si>
  <si>
    <t>Оливки "Барко" с лимоном 280 мл (1/12)</t>
  </si>
  <si>
    <t>Оливки "Барко" с креветкой 280 мл (1/12)</t>
  </si>
  <si>
    <t>Оливки "Барко" фарш. шпротами 280 мл (1/12)</t>
  </si>
  <si>
    <t>Оливки "Барко" с лососем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</si>
  <si>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</si>
  <si>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</si>
  <si>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425 гр ж/б (1/12) </t>
  </si>
  <si>
    <t>Саранский КЗ</t>
  </si>
  <si>
    <t xml:space="preserve">Горошек зеленый ГОСТ в/с 360 гр ж/б «Бобович» (1/12) </t>
  </si>
  <si>
    <t>Горошек зел. "Сто рецептов" в/с 0,5 кг ст/б (1/8)</t>
  </si>
  <si>
    <t>Юг Руси</t>
  </si>
  <si>
    <t xml:space="preserve">Гор. зел. ГОСТ 2 сорт 500 гр ст/б (1/8) "Сто рецептов" </t>
  </si>
  <si>
    <t xml:space="preserve">Гор. зел. ГОСТ 2 сорт 650 гр ст/б (1/8) "Сто рецептов" </t>
  </si>
  <si>
    <t xml:space="preserve">Горошек зеленый ГОСТ в/с 500 гр ст/б (1/12) </t>
  </si>
  <si>
    <t>Горошек зел. "Sparco" 425 г в/с ж/б 1/24</t>
  </si>
  <si>
    <t>Поречье</t>
  </si>
  <si>
    <t xml:space="preserve">Горошек зеленый  420 мл ж/б "Золотая горошина" (1/24) </t>
  </si>
  <si>
    <t>Соус "Краснодарский" нежный 0,5 л твист ст/б (1/6) (мин. партия 6 банок) «Гвин-Пин»</t>
  </si>
  <si>
    <t>АКЦИЯ    10+1</t>
  </si>
  <si>
    <t>Соус "Краснодарский" шашлычн 0,5 л. с/б твист(1/6)</t>
  </si>
  <si>
    <t>ГВИН&amp;ПИН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</si>
  <si>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</si>
  <si>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</si>
  <si>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</si>
  <si>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 xml:space="preserve">Соус Хреновина  "Славянский Дар" 480гр твист ст/б (1/6) </t>
  </si>
  <si>
    <t>Соус соевый "Сайгон" ассорти  210гр. (1/24)</t>
  </si>
  <si>
    <t>Соус соевый «Сайгон» классический 210 гр. (1/24)</t>
  </si>
  <si>
    <t>Соус соевый  ассорти  190 мл (1/48)</t>
  </si>
  <si>
    <t>Соус соевый  классический  190 мл (1/48)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</si>
  <si>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</si>
  <si>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</si>
  <si>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</si>
  <si>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</si>
  <si>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</si>
  <si>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</si>
  <si>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</si>
  <si>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</si>
  <si>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</si>
  <si>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</si>
  <si>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</si>
  <si>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</si>
  <si>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</si>
  <si>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</si>
  <si>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"Солнечный дар" ведро 1000 гр.   (¼)</t>
  </si>
  <si>
    <t>Томатная паста "Даве" Краснодарская 1500 гр. ст/б (1/9)</t>
  </si>
  <si>
    <t>Томатная паста "Даве" Краснодарская 1000 гр. ст/б (1/9)</t>
  </si>
  <si>
    <t>Томатная паста "Даве" Краснодарская 500 гр. ст/б (1/12)</t>
  </si>
  <si>
    <t>Томатная паста "Даве" Краснодарская 250 гр. ст/б (1/20)</t>
  </si>
  <si>
    <t>Томат. паста Кубань Продукт 770 гр. (1/12)</t>
  </si>
  <si>
    <t>Томат. паста "Томатоф" 380 гр. (1/12)</t>
  </si>
  <si>
    <t>Томат. паста "Томатоф" 1000 гр. (1/6)</t>
  </si>
  <si>
    <t>Томатная паста Иран ж/б 800 гр. (1/6)</t>
  </si>
  <si>
    <t>Иран</t>
  </si>
  <si>
    <t>Томатная паста "Помидорка" 250 гр. ст/б (1/10)</t>
  </si>
  <si>
    <t>"Помидорка"</t>
  </si>
  <si>
    <t>Томатная паста "Помидорка" 480 гр. ст/б (1/8)</t>
  </si>
  <si>
    <t>Томатная паста "Помидорка" 720 гр. ст/б (1/8)</t>
  </si>
  <si>
    <t xml:space="preserve">Томатная паста "Помидорка" 70 гр. ж/б (1/100)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</si>
  <si>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</si>
  <si>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</si>
  <si>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</si>
  <si>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</si>
  <si>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</si>
  <si>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</si>
  <si>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</si>
  <si>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</si>
  <si>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</si>
  <si>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</si>
  <si>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</si>
  <si>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</si>
  <si>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</si>
  <si>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</si>
  <si>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</si>
  <si>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</si>
  <si>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«Дав» вишня 0.95л 1/12</t>
  </si>
  <si>
    <t>Ягода протертая «Дав» черника 0.95л 1/12</t>
  </si>
  <si>
    <t>Ягода протертая «Дав» брусника 0.95л 1/12</t>
  </si>
  <si>
    <t>Ягода протертая «Дав» клубника 0.95л 1/12</t>
  </si>
  <si>
    <t>Ягода протертая «Дав» малина 0.95л 1/12</t>
  </si>
  <si>
    <t>Баклажаны по-домашнему 480 гр "Дедов Огород" (1/12)</t>
  </si>
  <si>
    <t>Рагу с грибами РЕТРО с/б  510 гр (1/12)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</si>
  <si>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</si>
  <si>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</si>
  <si>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</si>
  <si>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 xml:space="preserve">Рассольник  500 гр. ст/б  (1/8) </t>
  </si>
  <si>
    <t>Рагу  овощное ст/б 500 гр 1/8  "Green Brim"</t>
  </si>
  <si>
    <t>Салат Херсонский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</si>
  <si>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</si>
  <si>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</si>
  <si>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</si>
  <si>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 xml:space="preserve">Суп гороховый 500 гр. ст/б (1/8) "Green Brim" </t>
  </si>
  <si>
    <t xml:space="preserve">Суп фасолевый 500 гр. ст/б (1/8) "Green Brim" </t>
  </si>
  <si>
    <t>Щи со свеж. капустой 500 гр cт/б (1/8) «Green Brim»</t>
  </si>
  <si>
    <t>Повидло яблочное 610 гр ст/б твист (Марика) 1/12</t>
  </si>
  <si>
    <t>Повидло абрикосовое 600 гр ст/б (Марика) 1/8</t>
  </si>
  <si>
    <t>Повидло персиковое 600 гр ст/б (Марика) 1/8</t>
  </si>
  <si>
    <t>Повидло клубничное 600 гр ст/б (Марика) 1/8</t>
  </si>
  <si>
    <t>Повидло клубничное 600 гр ГОСТ Урожайный год (Навля) 1/12</t>
  </si>
  <si>
    <t>Повидло персиковое 600 гр ГОСТ Урожайный год (Навля) 1/12</t>
  </si>
  <si>
    <t>Повидло абрикосовое 600 гр ГОСТ Урожайный год (Навля) 1/12</t>
  </si>
  <si>
    <t>Повидло яблочное 600 гр ГОСТ Урожайный год (Навля) 1/12</t>
  </si>
  <si>
    <t xml:space="preserve">Повидло ведро абрикосовое  7 кг </t>
  </si>
  <si>
    <t xml:space="preserve">Повидло ведро персиковое  7 кг </t>
  </si>
  <si>
    <t xml:space="preserve">Повидло ведро яблочное  7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</si>
  <si>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</si>
  <si>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</si>
  <si>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</si>
  <si>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 xml:space="preserve">Фасоль красная в с/с 420 гр Домат (1/12) </t>
  </si>
  <si>
    <t xml:space="preserve">Фасоль красная в т/с 420 гр Домат (1/12) </t>
  </si>
  <si>
    <t xml:space="preserve">Фасоль белая в с/с 420 гр Домат (1/12) </t>
  </si>
  <si>
    <t xml:space="preserve">Фасоль белая в т/с 420 гр Домат (1/12)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</si>
  <si>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</si>
  <si>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</si>
  <si>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</si>
  <si>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</si>
  <si>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</si>
  <si>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</si>
  <si>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</si>
  <si>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</si>
  <si>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Говядина туш.в/с  ГОСТ 325гр с/к ж/б (1/36) "Сытный Дом" 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</si>
  <si>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</si>
  <si>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</si>
  <si>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</si>
  <si>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</si>
  <si>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(1/36) </t>
  </si>
  <si>
    <t xml:space="preserve">Говядина с горохом 325гр ж/б (1/36) </t>
  </si>
  <si>
    <t>Паштет мясной 100 гр с/к 1/24</t>
  </si>
  <si>
    <t>Паштет печеночный с грибами 100 гр с/к 1/24</t>
  </si>
  <si>
    <t>Паштет печеночный со сливочным маслом 100 гр с/к 1/24</t>
  </si>
  <si>
    <t>Свинина туш. ГОСТ 325 гр «Люкс» ж/б (1/36)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</si>
  <si>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</si>
  <si>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</si>
  <si>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</si>
  <si>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</si>
  <si>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</si>
  <si>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Голубцы ж/б 540 гр. (Барко) (1/12)</t>
  </si>
  <si>
    <t>Гов. туш. "Армейская" 325 гр. (Москва) 1/36</t>
  </si>
  <si>
    <t>Москва</t>
  </si>
  <si>
    <t>Мясо кур в с/с 500 гр ст/б (1/12)</t>
  </si>
  <si>
    <t>Мясо цыпленка в с/с 500 гр ст/б  1/12)</t>
  </si>
  <si>
    <t>Перец фарш. мясом и рисом 540 гр. ж/б (Барко) 1/12</t>
  </si>
  <si>
    <t>Свинина туш."Армейская" 325гр ж/б (1/36)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</si>
  <si>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</si>
  <si>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</si>
  <si>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</si>
  <si>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</si>
  <si>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</si>
  <si>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</si>
  <si>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цыпленка в с/с 500 гр ст/б (1/12)</t>
  </si>
  <si>
    <t>Мясо кур в с/с 325 гр ж/б (1/12)</t>
  </si>
  <si>
    <t>Мясо цыпленка в с/с 325 гр ж/б (1/36)</t>
  </si>
  <si>
    <t>Шейка ветчинная из свинины 340гр. (1/36)</t>
  </si>
  <si>
    <t xml:space="preserve">В.Новгород 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</si>
  <si>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</si>
  <si>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</si>
  <si>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</si>
  <si>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</si>
  <si>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</si>
  <si>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</si>
  <si>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</si>
  <si>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</si>
  <si>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</si>
  <si>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</si>
  <si>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</si>
  <si>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</si>
  <si>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 "Liberitas" оливковое нераф. 0,5 л (1/12) май  2019</t>
  </si>
  <si>
    <t>Масло  "Liberitas" оливковое нераф. 1 л (1/12) 11.04. 2019</t>
  </si>
  <si>
    <t>Масло  "Pomace" оливковое раф.с доб.нераф.олив.масла пэт 1 л (1/15) до 2020 г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</si>
  <si>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</si>
  <si>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</si>
  <si>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</si>
  <si>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</si>
  <si>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</si>
  <si>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</si>
  <si>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</si>
  <si>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"Южное солнце" подс. раф. 0,9 л. (1/12)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</si>
  <si>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</si>
  <si>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</si>
  <si>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</si>
  <si>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</si>
  <si>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"Льняное" нераф. стекло 0,25 л.  1/20</t>
  </si>
  <si>
    <t>Масло "Льняное" нераф. стекло 0,5 л. (Чкаловск) 1/20</t>
  </si>
  <si>
    <t>Масло Олейна подс. раф 1л.(1/15)</t>
  </si>
  <si>
    <t>Масло Аведов подс. 0,8л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</si>
  <si>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</si>
  <si>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</si>
  <si>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</si>
  <si>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Злато подс. раф. 5 л. (1/4)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</si>
  <si>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</si>
  <si>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</si>
  <si>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</si>
  <si>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</si>
  <si>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</si>
  <si>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</si>
  <si>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</si>
  <si>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(1/24)</t>
  </si>
  <si>
    <t>Аннинское подс. раф. 5 л. (¼)</t>
  </si>
  <si>
    <t>Масло "КАРОЛИНА" подс. раф. 0,8 л. (1/15)</t>
  </si>
  <si>
    <t>«Щедрое лето» подс. раф. 5 л. (1/3)</t>
  </si>
  <si>
    <t>Масло "ГОРНИЦА" подс. раф. 0,8 л. (1/15)</t>
  </si>
  <si>
    <t>Масло "Дарина" подс. нераф. 0,25 л. (1/21)</t>
  </si>
  <si>
    <t>Масло "Дарина" подс. раф. 0,25 л. (1/21)</t>
  </si>
  <si>
    <t>Масло "Дарина" подс. раф. 5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</si>
  <si>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</si>
  <si>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</si>
  <si>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</si>
  <si>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</si>
  <si>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</si>
  <si>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</si>
  <si>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</si>
  <si>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</si>
  <si>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</si>
  <si>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</si>
  <si>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</si>
  <si>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</si>
  <si>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</si>
  <si>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</si>
  <si>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</si>
  <si>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</si>
  <si>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</si>
  <si>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</si>
  <si>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(1/4)   пакет</t>
  </si>
  <si>
    <t xml:space="preserve">ООО "Вакма"   г.Чебоксары                        </t>
  </si>
  <si>
    <t>Мак. изделия Рожки 2,5 кг ГОСТ в/с гр.В (1/4) пакет</t>
  </si>
  <si>
    <t xml:space="preserve">ООО "Вакма"   г.Чебоксары                         </t>
  </si>
  <si>
    <t>Мак. изделия Ракушка крупная 2,5кг ГОСТ в/с гр.В (1/4)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</si>
  <si>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</si>
  <si>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</si>
  <si>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(1/4)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</si>
  <si>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</si>
  <si>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</si>
  <si>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</si>
  <si>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Клин</t>
  </si>
  <si>
    <t>Геркулес "Экстра" б/п с черносливом 70г. 1/32 24 апреля 2019</t>
  </si>
  <si>
    <t>Геркулес "Экстра" б/п с курагой 70г. 1/32 24 апреля 2019</t>
  </si>
  <si>
    <t>Геркулес "Экстра" б/п с изюмом 70г. 1/32 24 апреля 2019</t>
  </si>
  <si>
    <t xml:space="preserve">Геркулес б/п "Русский продукт" 420гр 1/8 </t>
  </si>
  <si>
    <t>Геркулес б/п "Русский продукт" (Кувшин) 350 гр 1/8</t>
  </si>
  <si>
    <t>Сахар-рафинад прессов." Володарск" 0,22 кг 1/60  (мин. Партия- 60 пачек)</t>
  </si>
  <si>
    <t>Дзержинск</t>
  </si>
  <si>
    <t>Сахар-рафинад прессованный 0,45 кг 1/36  (мин. партия- 36 пачек)</t>
  </si>
  <si>
    <t>Сахар-рафинад прессованный 0,9 кг 1/20  (мин. партия- 20 пачек)</t>
  </si>
  <si>
    <t>Мука в/с 1 кг "Нижегородская" 1/10</t>
  </si>
  <si>
    <t>Н.Новгород</t>
  </si>
  <si>
    <t>Мука в/c 2 кг "Нижегородская"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</si>
  <si>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</si>
  <si>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</si>
  <si>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</si>
  <si>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</si>
  <si>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</si>
  <si>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</si>
  <si>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</si>
  <si>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</si>
  <si>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</si>
  <si>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</si>
  <si>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</si>
  <si>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</si>
  <si>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</si>
  <si>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</si>
  <si>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</si>
  <si>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240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</si>
  <si>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</si>
  <si>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</si>
  <si>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</si>
  <si>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</si>
  <si>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</si>
  <si>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</si>
  <si>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</si>
  <si>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</si>
  <si>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</si>
  <si>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</si>
  <si>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Кофейный напиток  «Лидер» Русский продукт 100 гр. (1/14)</t>
  </si>
  <si>
    <t>Кофейный напиток с цикорием ГОСТ 100 гр. (1/50)</t>
  </si>
  <si>
    <t>Цикорий «Здоровье» 100 м/у  (1/12)</t>
  </si>
  <si>
    <t>Цикорий "Доброе утро" 100 гр м/уп (1/30)</t>
  </si>
  <si>
    <t>Цикорий "Лантель" 85 гр м/уп (1/12)</t>
  </si>
  <si>
    <t>Цикорий "Золотой корешок"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</si>
  <si>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</si>
  <si>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</si>
  <si>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Чай Greenfiald 100г Золотой цейлон (1/14)</t>
  </si>
  <si>
    <t>Чай Greenfiald 25*2г Золотой цейлон (1/15)</t>
  </si>
  <si>
    <t>Чай Greenfiald 25*2г Классический Завтрак (1/15)</t>
  </si>
  <si>
    <t>Чай Greenfiald 100г Классический Завтрак (1/16)</t>
  </si>
  <si>
    <t>Чай Greenfiald 25*2г Эрл Грей Фентези  (1/15)</t>
  </si>
  <si>
    <t>Чай Greenfiald 100г Эрл Грей Фентези (1/14)</t>
  </si>
  <si>
    <t>Чай Принцесса Гита медиум СТС 100г (1/80)</t>
  </si>
  <si>
    <t>Чай Принцесса Гита гранулир. 200г (1/30)</t>
  </si>
  <si>
    <t>Чай Принцесса Канди 100г (1/56)</t>
  </si>
  <si>
    <t>Чай Принцесса Канди 200г (1/24)</t>
  </si>
  <si>
    <t>Чай Принцесса Нури Бест 100г крупнолист.(1/36)</t>
  </si>
  <si>
    <t>Чай Принцесса Нури Бест 250г крупнолист. (1/16)</t>
  </si>
  <si>
    <t>Чай Принцесса Нури Букет 100г листовой (1/36)</t>
  </si>
  <si>
    <t>Чай Принцесса Нури Букет 250г листовой (1/24)</t>
  </si>
  <si>
    <t>Чай Принцесса Нури пакет Высоког. 25*1,5г. с/я (1/72)</t>
  </si>
  <si>
    <t>Чай Принцесса Нури пакет Высоког.100*2г. с/я (1/18)</t>
  </si>
  <si>
    <t>Чай Принцесса Нури  Высоког. 100гр лист  (1/40)</t>
  </si>
  <si>
    <t>Чай Принцесса Нури  Высоког. 250гр лист  (1/20)</t>
  </si>
  <si>
    <t>Чай Принцесса Нури Пекое 100г крупнолист.(1/36)</t>
  </si>
  <si>
    <t>Чай Принцесса Нури Пекое 250г крупнолист.(1/20)</t>
  </si>
  <si>
    <t>Вода, напитки, соки, нектары</t>
  </si>
  <si>
    <t>Квас "Никола" традиц. 2 л (1/6)</t>
  </si>
  <si>
    <t>Сок "Волжский посад" томатный с мякотью,с солью и сах. 1 л  (1/12) Премиум</t>
  </si>
  <si>
    <t>Самара</t>
  </si>
  <si>
    <t xml:space="preserve">Нектар «Иваныч» яблочно-виноградный Tetra pak 0,2л (1/27) Slim (Tetra Pak) 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</si>
  <si>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</si>
  <si>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</si>
  <si>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 xml:space="preserve">Сок «Иваныч» яблочный востановленный Tetra pak 0,2л (1/27) Slim (Tetra Pak) </t>
  </si>
  <si>
    <t xml:space="preserve">Нектар «Иваныч» мультифрукт Tetra pak 1л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</si>
  <si>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</si>
  <si>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1л (1/12) Slim  с/к (Tetra Pak) </t>
  </si>
  <si>
    <t xml:space="preserve">Сок «Иваныч» томатный востановленный с мякотью, солью Tetra pak 1л (1/12) Slim  (Tetra Pak) </t>
  </si>
  <si>
    <t xml:space="preserve">Сок «Иваныч» яблочный Tetra pak 1л (1/12) Slim с/к (Tetra Pak) 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</si>
  <si>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</si>
  <si>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</si>
  <si>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</si>
  <si>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</si>
  <si>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</si>
  <si>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</si>
  <si>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</si>
  <si>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</si>
  <si>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</si>
  <si>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</si>
  <si>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</si>
  <si>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</si>
  <si>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</si>
  <si>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 xml:space="preserve">Нектар «Сто рецептов» тыквенный 1 л ГОСТ (1/9) </t>
  </si>
  <si>
    <t xml:space="preserve">Краснодар </t>
  </si>
  <si>
    <t>Сок гранатовый осветл. 1л. ст/б 1/8</t>
  </si>
  <si>
    <t>Воронеж</t>
  </si>
  <si>
    <t>Прочее</t>
  </si>
  <si>
    <t>Квас хлебный «Фарсис» (сухой) 200 гр (1/25) (мин.партия 25 штук)</t>
  </si>
  <si>
    <t>Квас хлебный  (АВС специи 174) 400 гр.  (1/15)</t>
  </si>
  <si>
    <t>Бумага туалетная "СТО" без гильзы 1/40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</si>
  <si>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</si>
  <si>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</si>
  <si>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</si>
  <si>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</si>
  <si>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</si>
  <si>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</si>
  <si>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</si>
  <si>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</si>
  <si>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 60 гр (1/42)</t>
  </si>
  <si>
    <t>Бульон «Роллтон» куриный 100 гр (1/24) /4бл*24/</t>
  </si>
  <si>
    <t>Бульон «Роллтон» мясной 100 гр (1/24) /4бл*24/</t>
  </si>
  <si>
    <t>Карт.пюре "Роллтон" курица 40 гр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</si>
  <si>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</si>
  <si>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</si>
  <si>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</si>
  <si>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</si>
  <si>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Лапша в стакане «Роллтон» куриная 65 гр.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</si>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</sst>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#,##0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5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5" fillId="2" borderId="13" xfId="0" applyFont="1" applyFill="1" applyBorder="1" applyAlignment="1">
      <alignment/>
    </xf>
    <xf numFmtId="165" fontId="13" fillId="2" borderId="14" xfId="0" applyNumberFormat="1" applyFont="1" applyFill="1" applyBorder="1" applyAlignment="1">
      <alignment horizontal="center"/>
    </xf>
    <xf numFmtId="165" fontId="13" fillId="2" borderId="15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2" fillId="0" borderId="13" xfId="0" applyFont="1" applyBorder="1" applyAlignment="1">
      <alignment horizontal="center"/>
    </xf>
    <xf numFmtId="164" fontId="5" fillId="0" borderId="16" xfId="0" applyFont="1" applyBorder="1" applyAlignment="1">
      <alignment horizontal="left"/>
    </xf>
    <xf numFmtId="164" fontId="15" fillId="0" borderId="16" xfId="0" applyFont="1" applyBorder="1" applyAlignment="1">
      <alignment horizontal="center"/>
    </xf>
    <xf numFmtId="164" fontId="5" fillId="0" borderId="17" xfId="0" applyFont="1" applyBorder="1" applyAlignment="1">
      <alignment/>
    </xf>
    <xf numFmtId="165" fontId="13" fillId="0" borderId="18" xfId="0" applyNumberFormat="1" applyFont="1" applyFill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3" fillId="2" borderId="20" xfId="0" applyFont="1" applyFill="1" applyBorder="1" applyAlignment="1">
      <alignment horizontal="left"/>
    </xf>
    <xf numFmtId="164" fontId="17" fillId="2" borderId="21" xfId="0" applyFont="1" applyFill="1" applyBorder="1" applyAlignment="1">
      <alignment horizontal="left"/>
    </xf>
    <xf numFmtId="165" fontId="13" fillId="2" borderId="21" xfId="0" applyNumberFormat="1" applyFont="1" applyFill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4" fontId="13" fillId="2" borderId="23" xfId="0" applyFont="1" applyFill="1" applyBorder="1" applyAlignment="1">
      <alignment horizontal="left"/>
    </xf>
    <xf numFmtId="164" fontId="7" fillId="2" borderId="18" xfId="0" applyFont="1" applyFill="1" applyBorder="1" applyAlignment="1">
      <alignment/>
    </xf>
    <xf numFmtId="165" fontId="13" fillId="2" borderId="22" xfId="0" applyNumberFormat="1" applyFont="1" applyFill="1" applyBorder="1" applyAlignment="1">
      <alignment horizontal="center"/>
    </xf>
    <xf numFmtId="164" fontId="17" fillId="2" borderId="20" xfId="0" applyFont="1" applyFill="1" applyBorder="1" applyAlignment="1">
      <alignment horizontal="left" wrapText="1"/>
    </xf>
    <xf numFmtId="164" fontId="7" fillId="2" borderId="24" xfId="0" applyFont="1" applyFill="1" applyBorder="1" applyAlignment="1">
      <alignment/>
    </xf>
    <xf numFmtId="164" fontId="17" fillId="2" borderId="22" xfId="0" applyFont="1" applyFill="1" applyBorder="1" applyAlignment="1">
      <alignment horizontal="left"/>
    </xf>
    <xf numFmtId="164" fontId="13" fillId="2" borderId="25" xfId="0" applyFont="1" applyFill="1" applyBorder="1" applyAlignment="1">
      <alignment horizontal="left"/>
    </xf>
    <xf numFmtId="165" fontId="13" fillId="2" borderId="24" xfId="0" applyNumberFormat="1" applyFont="1" applyFill="1" applyBorder="1" applyAlignment="1">
      <alignment horizontal="center"/>
    </xf>
    <xf numFmtId="164" fontId="17" fillId="2" borderId="24" xfId="0" applyFont="1" applyFill="1" applyBorder="1" applyAlignment="1">
      <alignment horizontal="left"/>
    </xf>
    <xf numFmtId="164" fontId="7" fillId="2" borderId="19" xfId="0" applyFont="1" applyFill="1" applyBorder="1" applyAlignment="1">
      <alignment/>
    </xf>
    <xf numFmtId="165" fontId="13" fillId="2" borderId="20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4" fontId="7" fillId="2" borderId="26" xfId="0" applyFont="1" applyFill="1" applyBorder="1" applyAlignment="1">
      <alignment/>
    </xf>
    <xf numFmtId="164" fontId="17" fillId="0" borderId="27" xfId="0" applyFont="1" applyBorder="1" applyAlignment="1">
      <alignment horizontal="center"/>
    </xf>
    <xf numFmtId="164" fontId="17" fillId="0" borderId="27" xfId="0" applyFont="1" applyBorder="1" applyAlignment="1">
      <alignment horizontal="center"/>
    </xf>
    <xf numFmtId="165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3" fillId="0" borderId="28" xfId="0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9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0" fillId="0" borderId="0" xfId="0" applyFont="1" applyBorder="1" applyAlignment="1">
      <alignment/>
    </xf>
    <xf numFmtId="165" fontId="13" fillId="0" borderId="17" xfId="0" applyNumberFormat="1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/>
    </xf>
    <xf numFmtId="164" fontId="19" fillId="3" borderId="22" xfId="0" applyFont="1" applyFill="1" applyBorder="1" applyAlignment="1">
      <alignment horizontal="left"/>
    </xf>
    <xf numFmtId="164" fontId="20" fillId="0" borderId="35" xfId="0" applyFont="1" applyBorder="1" applyAlignment="1">
      <alignment/>
    </xf>
    <xf numFmtId="165" fontId="13" fillId="0" borderId="22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19" fillId="0" borderId="36" xfId="0" applyFont="1" applyBorder="1" applyAlignment="1">
      <alignment/>
    </xf>
    <xf numFmtId="164" fontId="0" fillId="0" borderId="19" xfId="0" applyBorder="1" applyAlignment="1">
      <alignment/>
    </xf>
    <xf numFmtId="164" fontId="0" fillId="0" borderId="37" xfId="0" applyBorder="1" applyAlignment="1">
      <alignment/>
    </xf>
    <xf numFmtId="164" fontId="20" fillId="0" borderId="24" xfId="0" applyFont="1" applyBorder="1" applyAlignment="1">
      <alignment/>
    </xf>
    <xf numFmtId="164" fontId="13" fillId="0" borderId="36" xfId="0" applyFont="1" applyBorder="1" applyAlignment="1">
      <alignment horizontal="left"/>
    </xf>
    <xf numFmtId="164" fontId="0" fillId="0" borderId="19" xfId="0" applyBorder="1" applyAlignment="1">
      <alignment horizontal="left"/>
    </xf>
    <xf numFmtId="164" fontId="0" fillId="0" borderId="37" xfId="0" applyBorder="1" applyAlignment="1">
      <alignment horizontal="left"/>
    </xf>
    <xf numFmtId="164" fontId="13" fillId="0" borderId="24" xfId="0" applyFont="1" applyBorder="1" applyAlignment="1">
      <alignment horizontal="left"/>
    </xf>
    <xf numFmtId="164" fontId="13" fillId="0" borderId="36" xfId="0" applyFont="1" applyBorder="1" applyAlignment="1">
      <alignment horizontal="left" vertical="top"/>
    </xf>
    <xf numFmtId="164" fontId="13" fillId="0" borderId="22" xfId="0" applyFont="1" applyFill="1" applyBorder="1" applyAlignment="1">
      <alignment horizontal="left" wrapText="1"/>
    </xf>
    <xf numFmtId="164" fontId="13" fillId="0" borderId="24" xfId="0" applyFont="1" applyFill="1" applyBorder="1" applyAlignment="1">
      <alignment horizontal="left"/>
    </xf>
    <xf numFmtId="164" fontId="0" fillId="0" borderId="24" xfId="0" applyBorder="1" applyAlignment="1">
      <alignment horizontal="left"/>
    </xf>
    <xf numFmtId="164" fontId="0" fillId="0" borderId="20" xfId="0" applyBorder="1" applyAlignment="1">
      <alignment horizontal="left"/>
    </xf>
    <xf numFmtId="165" fontId="21" fillId="3" borderId="38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 wrapText="1"/>
    </xf>
    <xf numFmtId="164" fontId="13" fillId="3" borderId="24" xfId="0" applyFont="1" applyFill="1" applyBorder="1" applyAlignment="1">
      <alignment horizontal="left"/>
    </xf>
    <xf numFmtId="165" fontId="13" fillId="3" borderId="22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 horizontal="center"/>
    </xf>
    <xf numFmtId="165" fontId="13" fillId="3" borderId="19" xfId="0" applyNumberFormat="1" applyFont="1" applyFill="1" applyBorder="1" applyAlignment="1">
      <alignment horizontal="center"/>
    </xf>
    <xf numFmtId="164" fontId="22" fillId="3" borderId="19" xfId="0" applyNumberFormat="1" applyFont="1" applyFill="1" applyBorder="1" applyAlignment="1">
      <alignment horizontal="left" vertical="top" wrapText="1"/>
    </xf>
    <xf numFmtId="164" fontId="17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/>
    </xf>
    <xf numFmtId="165" fontId="13" fillId="3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vertical="top"/>
    </xf>
    <xf numFmtId="165" fontId="13" fillId="0" borderId="19" xfId="0" applyNumberFormat="1" applyFont="1" applyFill="1" applyBorder="1" applyAlignment="1">
      <alignment horizontal="center"/>
    </xf>
    <xf numFmtId="164" fontId="13" fillId="3" borderId="19" xfId="0" applyFont="1" applyFill="1" applyBorder="1" applyAlignment="1">
      <alignment horizontal="left" vertical="top"/>
    </xf>
    <xf numFmtId="164" fontId="13" fillId="3" borderId="19" xfId="0" applyFont="1" applyFill="1" applyBorder="1" applyAlignment="1">
      <alignment/>
    </xf>
    <xf numFmtId="164" fontId="19" fillId="3" borderId="19" xfId="0" applyFont="1" applyFill="1" applyBorder="1" applyAlignment="1">
      <alignment horizontal="left" vertical="top"/>
    </xf>
    <xf numFmtId="165" fontId="21" fillId="3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wrapText="1"/>
    </xf>
    <xf numFmtId="164" fontId="13" fillId="0" borderId="19" xfId="0" applyFont="1" applyFill="1" applyBorder="1" applyAlignment="1">
      <alignment horizontal="left" vertical="top" wrapText="1"/>
    </xf>
    <xf numFmtId="164" fontId="13" fillId="0" borderId="19" xfId="0" applyFont="1" applyFill="1" applyBorder="1" applyAlignment="1">
      <alignment vertical="top"/>
    </xf>
    <xf numFmtId="165" fontId="13" fillId="0" borderId="19" xfId="0" applyNumberFormat="1" applyFont="1" applyFill="1" applyBorder="1" applyAlignment="1">
      <alignment horizontal="center" vertical="top"/>
    </xf>
    <xf numFmtId="165" fontId="13" fillId="0" borderId="19" xfId="0" applyNumberFormat="1" applyFont="1" applyFill="1" applyBorder="1" applyAlignment="1">
      <alignment horizontal="center" vertical="top"/>
    </xf>
    <xf numFmtId="164" fontId="23" fillId="0" borderId="28" xfId="0" applyFont="1" applyBorder="1" applyAlignment="1">
      <alignment horizontal="center"/>
    </xf>
    <xf numFmtId="164" fontId="24" fillId="0" borderId="0" xfId="0" applyFont="1" applyAlignment="1">
      <alignment/>
    </xf>
    <xf numFmtId="164" fontId="13" fillId="3" borderId="39" xfId="0" applyFont="1" applyFill="1" applyBorder="1" applyAlignment="1">
      <alignment horizontal="left"/>
    </xf>
    <xf numFmtId="164" fontId="25" fillId="3" borderId="38" xfId="0" applyFont="1" applyFill="1" applyBorder="1" applyAlignment="1">
      <alignment/>
    </xf>
    <xf numFmtId="165" fontId="13" fillId="3" borderId="40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4" fontId="13" fillId="3" borderId="20" xfId="0" applyFont="1" applyFill="1" applyBorder="1" applyAlignment="1">
      <alignment horizontal="left"/>
    </xf>
    <xf numFmtId="165" fontId="21" fillId="3" borderId="41" xfId="0" applyNumberFormat="1" applyFont="1" applyFill="1" applyBorder="1" applyAlignment="1">
      <alignment horizontal="center"/>
    </xf>
    <xf numFmtId="165" fontId="21" fillId="3" borderId="39" xfId="0" applyNumberFormat="1" applyFont="1" applyFill="1" applyBorder="1" applyAlignment="1">
      <alignment horizontal="center"/>
    </xf>
    <xf numFmtId="164" fontId="26" fillId="0" borderId="20" xfId="0" applyFont="1" applyFill="1" applyBorder="1" applyAlignment="1">
      <alignment horizontal="left"/>
    </xf>
    <xf numFmtId="164" fontId="25" fillId="3" borderId="22" xfId="0" applyFont="1" applyFill="1" applyBorder="1" applyAlignment="1">
      <alignment/>
    </xf>
    <xf numFmtId="165" fontId="13" fillId="0" borderId="40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5" fontId="13" fillId="3" borderId="41" xfId="0" applyNumberFormat="1" applyFont="1" applyFill="1" applyBorder="1" applyAlignment="1">
      <alignment horizontal="center"/>
    </xf>
    <xf numFmtId="165" fontId="13" fillId="3" borderId="38" xfId="0" applyNumberFormat="1" applyFont="1" applyFill="1" applyBorder="1" applyAlignment="1">
      <alignment horizontal="center"/>
    </xf>
    <xf numFmtId="165" fontId="13" fillId="3" borderId="39" xfId="0" applyNumberFormat="1" applyFont="1" applyFill="1" applyBorder="1" applyAlignment="1">
      <alignment horizontal="center"/>
    </xf>
    <xf numFmtId="164" fontId="26" fillId="3" borderId="22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3" xfId="0" applyFont="1" applyFill="1" applyBorder="1" applyAlignment="1">
      <alignment horizontal="left"/>
    </xf>
    <xf numFmtId="164" fontId="26" fillId="3" borderId="19" xfId="0" applyFont="1" applyFill="1" applyBorder="1" applyAlignment="1">
      <alignment horizontal="left"/>
    </xf>
    <xf numFmtId="164" fontId="26" fillId="3" borderId="37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7" fontId="13" fillId="3" borderId="22" xfId="0" applyNumberFormat="1" applyFont="1" applyFill="1" applyBorder="1" applyAlignment="1">
      <alignment horizontal="left"/>
    </xf>
    <xf numFmtId="164" fontId="13" fillId="3" borderId="20" xfId="0" applyFont="1" applyFill="1" applyBorder="1" applyAlignment="1">
      <alignment horizontal="left"/>
    </xf>
    <xf numFmtId="164" fontId="13" fillId="3" borderId="21" xfId="0" applyFont="1" applyFill="1" applyBorder="1" applyAlignment="1">
      <alignment horizontal="left"/>
    </xf>
    <xf numFmtId="167" fontId="13" fillId="3" borderId="22" xfId="0" applyNumberFormat="1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13" fillId="0" borderId="42" xfId="0" applyFont="1" applyBorder="1" applyAlignment="1">
      <alignment/>
    </xf>
    <xf numFmtId="167" fontId="13" fillId="0" borderId="43" xfId="0" applyNumberFormat="1" applyFont="1" applyBorder="1" applyAlignment="1">
      <alignment horizontal="left"/>
    </xf>
    <xf numFmtId="165" fontId="13" fillId="0" borderId="44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2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4" fontId="23" fillId="3" borderId="14" xfId="0" applyFont="1" applyFill="1" applyBorder="1" applyAlignment="1">
      <alignment horizontal="center"/>
    </xf>
    <xf numFmtId="164" fontId="25" fillId="3" borderId="39" xfId="0" applyFont="1" applyFill="1" applyBorder="1" applyAlignment="1">
      <alignment vertical="top"/>
    </xf>
    <xf numFmtId="164" fontId="13" fillId="3" borderId="45" xfId="0" applyFont="1" applyFill="1" applyBorder="1" applyAlignment="1">
      <alignment vertical="top"/>
    </xf>
    <xf numFmtId="165" fontId="13" fillId="0" borderId="45" xfId="0" applyNumberFormat="1" applyFont="1" applyFill="1" applyBorder="1" applyAlignment="1">
      <alignment horizontal="center" vertical="top"/>
    </xf>
    <xf numFmtId="165" fontId="13" fillId="0" borderId="38" xfId="0" applyNumberFormat="1" applyFont="1" applyFill="1" applyBorder="1" applyAlignment="1">
      <alignment horizontal="center" vertical="top"/>
    </xf>
    <xf numFmtId="165" fontId="13" fillId="0" borderId="39" xfId="0" applyNumberFormat="1" applyFont="1" applyBorder="1" applyAlignment="1">
      <alignment horizontal="center" vertical="top"/>
    </xf>
    <xf numFmtId="164" fontId="25" fillId="2" borderId="39" xfId="0" applyFont="1" applyFill="1" applyBorder="1" applyAlignment="1">
      <alignment vertical="top"/>
    </xf>
    <xf numFmtId="164" fontId="13" fillId="2" borderId="45" xfId="0" applyFont="1" applyFill="1" applyBorder="1" applyAlignment="1">
      <alignment vertical="top"/>
    </xf>
    <xf numFmtId="165" fontId="13" fillId="2" borderId="45" xfId="0" applyNumberFormat="1" applyFont="1" applyFill="1" applyBorder="1" applyAlignment="1">
      <alignment horizontal="center" vertical="top"/>
    </xf>
    <xf numFmtId="165" fontId="13" fillId="2" borderId="38" xfId="0" applyNumberFormat="1" applyFont="1" applyFill="1" applyBorder="1" applyAlignment="1">
      <alignment horizontal="center" vertical="top"/>
    </xf>
    <xf numFmtId="165" fontId="13" fillId="2" borderId="39" xfId="0" applyNumberFormat="1" applyFont="1" applyFill="1" applyBorder="1" applyAlignment="1">
      <alignment horizontal="center" vertical="top"/>
    </xf>
    <xf numFmtId="165" fontId="13" fillId="3" borderId="45" xfId="0" applyNumberFormat="1" applyFont="1" applyFill="1" applyBorder="1" applyAlignment="1">
      <alignment horizontal="center" vertical="top"/>
    </xf>
    <xf numFmtId="165" fontId="13" fillId="3" borderId="38" xfId="0" applyNumberFormat="1" applyFont="1" applyFill="1" applyBorder="1" applyAlignment="1">
      <alignment horizontal="center" vertical="top"/>
    </xf>
    <xf numFmtId="165" fontId="13" fillId="3" borderId="39" xfId="0" applyNumberFormat="1" applyFont="1" applyFill="1" applyBorder="1" applyAlignment="1">
      <alignment horizontal="center" vertical="top"/>
    </xf>
    <xf numFmtId="164" fontId="29" fillId="0" borderId="20" xfId="0" applyFont="1" applyFill="1" applyBorder="1" applyAlignment="1">
      <alignment horizontal="left"/>
    </xf>
    <xf numFmtId="164" fontId="17" fillId="0" borderId="45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4" fontId="29" fillId="3" borderId="20" xfId="0" applyFont="1" applyFill="1" applyBorder="1" applyAlignment="1">
      <alignment horizontal="left"/>
    </xf>
    <xf numFmtId="164" fontId="17" fillId="3" borderId="45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4" fontId="29" fillId="0" borderId="23" xfId="0" applyFont="1" applyFill="1" applyBorder="1" applyAlignment="1">
      <alignment horizontal="left"/>
    </xf>
    <xf numFmtId="164" fontId="30" fillId="0" borderId="19" xfId="0" applyFont="1" applyBorder="1" applyAlignment="1">
      <alignment horizontal="left"/>
    </xf>
    <xf numFmtId="164" fontId="30" fillId="0" borderId="37" xfId="0" applyFont="1" applyBorder="1" applyAlignment="1">
      <alignment horizontal="left"/>
    </xf>
    <xf numFmtId="164" fontId="29" fillId="0" borderId="24" xfId="0" applyFont="1" applyFill="1" applyBorder="1" applyAlignment="1">
      <alignment horizontal="left"/>
    </xf>
    <xf numFmtId="164" fontId="30" fillId="0" borderId="24" xfId="0" applyFont="1" applyBorder="1" applyAlignment="1">
      <alignment horizontal="left"/>
    </xf>
    <xf numFmtId="164" fontId="30" fillId="0" borderId="20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29" fillId="3" borderId="24" xfId="0" applyFont="1" applyFill="1" applyBorder="1" applyAlignment="1">
      <alignment horizontal="left"/>
    </xf>
    <xf numFmtId="164" fontId="30" fillId="3" borderId="24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29" fillId="2" borderId="24" xfId="0" applyFont="1" applyFill="1" applyBorder="1" applyAlignment="1">
      <alignment horizontal="left"/>
    </xf>
    <xf numFmtId="164" fontId="30" fillId="2" borderId="24" xfId="0" applyFont="1" applyFill="1" applyBorder="1" applyAlignment="1">
      <alignment horizontal="left"/>
    </xf>
    <xf numFmtId="164" fontId="30" fillId="2" borderId="20" xfId="0" applyFont="1" applyFill="1" applyBorder="1" applyAlignment="1">
      <alignment horizontal="left"/>
    </xf>
    <xf numFmtId="164" fontId="17" fillId="2" borderId="45" xfId="0" applyFont="1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4" fontId="13" fillId="3" borderId="23" xfId="0" applyFont="1" applyFill="1" applyBorder="1" applyAlignment="1">
      <alignment horizontal="left"/>
    </xf>
    <xf numFmtId="164" fontId="17" fillId="0" borderId="21" xfId="0" applyFont="1" applyBorder="1" applyAlignment="1">
      <alignment horizontal="left"/>
    </xf>
    <xf numFmtId="164" fontId="13" fillId="0" borderId="20" xfId="0" applyFont="1" applyFill="1" applyBorder="1" applyAlignment="1">
      <alignment horizontal="left"/>
    </xf>
    <xf numFmtId="164" fontId="13" fillId="0" borderId="23" xfId="0" applyFont="1" applyFill="1" applyBorder="1" applyAlignment="1">
      <alignment horizontal="left"/>
    </xf>
    <xf numFmtId="164" fontId="17" fillId="3" borderId="21" xfId="0" applyFont="1" applyFill="1" applyBorder="1" applyAlignment="1">
      <alignment horizontal="left"/>
    </xf>
    <xf numFmtId="164" fontId="13" fillId="3" borderId="22" xfId="0" applyFont="1" applyFill="1" applyBorder="1" applyAlignment="1">
      <alignment horizontal="left"/>
    </xf>
    <xf numFmtId="164" fontId="13" fillId="0" borderId="22" xfId="0" applyFont="1" applyFill="1" applyBorder="1" applyAlignment="1">
      <alignment horizontal="left"/>
    </xf>
    <xf numFmtId="164" fontId="13" fillId="0" borderId="46" xfId="0" applyFont="1" applyFill="1" applyBorder="1" applyAlignment="1">
      <alignment horizontal="left"/>
    </xf>
    <xf numFmtId="164" fontId="13" fillId="0" borderId="47" xfId="0" applyFont="1" applyFill="1" applyBorder="1" applyAlignment="1">
      <alignment horizontal="left"/>
    </xf>
    <xf numFmtId="165" fontId="13" fillId="0" borderId="47" xfId="0" applyNumberFormat="1" applyFont="1" applyFill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165" fontId="13" fillId="0" borderId="46" xfId="0" applyNumberFormat="1" applyFont="1" applyBorder="1" applyAlignment="1">
      <alignment horizontal="center"/>
    </xf>
    <xf numFmtId="164" fontId="7" fillId="0" borderId="14" xfId="0" applyFont="1" applyFill="1" applyBorder="1" applyAlignment="1">
      <alignment horizontal="center" vertical="top"/>
    </xf>
    <xf numFmtId="164" fontId="25" fillId="0" borderId="35" xfId="0" applyFont="1" applyBorder="1" applyAlignment="1">
      <alignment vertical="top" wrapText="1"/>
    </xf>
    <xf numFmtId="164" fontId="13" fillId="0" borderId="38" xfId="0" applyFont="1" applyBorder="1" applyAlignment="1">
      <alignment horizontal="left"/>
    </xf>
    <xf numFmtId="165" fontId="13" fillId="0" borderId="49" xfId="0" applyNumberFormat="1" applyFont="1" applyFill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/>
    </xf>
    <xf numFmtId="165" fontId="13" fillId="0" borderId="39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vertical="top" wrapText="1"/>
    </xf>
    <xf numFmtId="164" fontId="13" fillId="0" borderId="22" xfId="0" applyFont="1" applyBorder="1" applyAlignment="1">
      <alignment horizontal="left"/>
    </xf>
    <xf numFmtId="165" fontId="13" fillId="0" borderId="50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4" fontId="25" fillId="0" borderId="21" xfId="0" applyFont="1" applyBorder="1" applyAlignment="1">
      <alignment vertical="top" wrapText="1"/>
    </xf>
    <xf numFmtId="164" fontId="25" fillId="0" borderId="47" xfId="0" applyFont="1" applyBorder="1" applyAlignment="1">
      <alignment vertical="top" wrapText="1"/>
    </xf>
    <xf numFmtId="164" fontId="13" fillId="0" borderId="48" xfId="0" applyFont="1" applyBorder="1" applyAlignment="1">
      <alignment horizontal="left"/>
    </xf>
    <xf numFmtId="165" fontId="13" fillId="0" borderId="46" xfId="0" applyNumberFormat="1" applyFont="1" applyFill="1" applyBorder="1" applyAlignment="1">
      <alignment horizontal="center"/>
    </xf>
    <xf numFmtId="164" fontId="31" fillId="0" borderId="27" xfId="0" applyFont="1" applyBorder="1" applyAlignment="1">
      <alignment horizontal="center"/>
    </xf>
    <xf numFmtId="164" fontId="31" fillId="0" borderId="27" xfId="0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51" xfId="0" applyFont="1" applyFill="1" applyBorder="1" applyAlignment="1">
      <alignment horizontal="left"/>
    </xf>
    <xf numFmtId="165" fontId="13" fillId="0" borderId="14" xfId="0" applyNumberFormat="1" applyFont="1" applyFill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1" xfId="0" applyFont="1" applyBorder="1" applyAlignment="1">
      <alignment horizontal="left"/>
    </xf>
    <xf numFmtId="164" fontId="13" fillId="3" borderId="1" xfId="0" applyFont="1" applyFill="1" applyBorder="1" applyAlignment="1">
      <alignment horizontal="left"/>
    </xf>
    <xf numFmtId="165" fontId="13" fillId="3" borderId="14" xfId="0" applyNumberFormat="1" applyFont="1" applyFill="1" applyBorder="1" applyAlignment="1">
      <alignment horizontal="center"/>
    </xf>
    <xf numFmtId="164" fontId="23" fillId="3" borderId="21" xfId="0" applyFont="1" applyFill="1" applyBorder="1" applyAlignment="1">
      <alignment horizontal="center"/>
    </xf>
    <xf numFmtId="164" fontId="13" fillId="0" borderId="24" xfId="0" applyFont="1" applyBorder="1" applyAlignment="1">
      <alignment horizontal="left"/>
    </xf>
    <xf numFmtId="165" fontId="13" fillId="0" borderId="52" xfId="0" applyNumberFormat="1" applyFont="1" applyFill="1" applyBorder="1" applyAlignment="1">
      <alignment horizontal="center"/>
    </xf>
    <xf numFmtId="165" fontId="13" fillId="0" borderId="51" xfId="0" applyNumberFormat="1" applyFont="1" applyFill="1" applyBorder="1" applyAlignment="1">
      <alignment horizontal="center"/>
    </xf>
    <xf numFmtId="165" fontId="13" fillId="0" borderId="53" xfId="0" applyNumberFormat="1" applyFont="1" applyBorder="1" applyAlignment="1">
      <alignment horizontal="center"/>
    </xf>
    <xf numFmtId="164" fontId="13" fillId="0" borderId="22" xfId="0" applyFont="1" applyFill="1" applyBorder="1" applyAlignment="1">
      <alignment horizontal="left"/>
    </xf>
    <xf numFmtId="165" fontId="13" fillId="0" borderId="24" xfId="0" applyNumberFormat="1" applyFont="1" applyFill="1" applyBorder="1" applyAlignment="1">
      <alignment horizontal="center"/>
    </xf>
    <xf numFmtId="164" fontId="13" fillId="0" borderId="25" xfId="0" applyFont="1" applyBorder="1" applyAlignment="1">
      <alignment horizontal="left"/>
    </xf>
    <xf numFmtId="164" fontId="13" fillId="0" borderId="35" xfId="0" applyFont="1" applyBorder="1" applyAlignment="1">
      <alignment horizontal="left"/>
    </xf>
    <xf numFmtId="164" fontId="13" fillId="0" borderId="22" xfId="0" applyFont="1" applyBorder="1" applyAlignment="1">
      <alignment horizontal="left"/>
    </xf>
    <xf numFmtId="164" fontId="13" fillId="0" borderId="23" xfId="0" applyFont="1" applyBorder="1" applyAlignment="1">
      <alignment horizontal="left" vertical="top"/>
    </xf>
    <xf numFmtId="164" fontId="13" fillId="0" borderId="19" xfId="0" applyFont="1" applyBorder="1" applyAlignment="1">
      <alignment horizontal="left"/>
    </xf>
    <xf numFmtId="164" fontId="13" fillId="0" borderId="5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8" fontId="13" fillId="0" borderId="22" xfId="0" applyNumberFormat="1" applyFont="1" applyBorder="1" applyAlignment="1">
      <alignment horizontal="left"/>
    </xf>
    <xf numFmtId="165" fontId="13" fillId="0" borderId="25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2" xfId="0" applyNumberFormat="1" applyFont="1" applyBorder="1" applyAlignment="1">
      <alignment horizontal="center"/>
    </xf>
    <xf numFmtId="164" fontId="23" fillId="0" borderId="48" xfId="0" applyFont="1" applyBorder="1" applyAlignment="1">
      <alignment horizontal="center"/>
    </xf>
    <xf numFmtId="164" fontId="23" fillId="0" borderId="27" xfId="0" applyFont="1" applyBorder="1" applyAlignment="1">
      <alignment horizontal="center"/>
    </xf>
    <xf numFmtId="164" fontId="13" fillId="0" borderId="52" xfId="0" applyFont="1" applyBorder="1" applyAlignment="1">
      <alignment horizontal="left"/>
    </xf>
    <xf numFmtId="165" fontId="13" fillId="0" borderId="1" xfId="0" applyNumberFormat="1" applyFont="1" applyFill="1" applyBorder="1" applyAlignment="1">
      <alignment horizontal="center"/>
    </xf>
    <xf numFmtId="165" fontId="13" fillId="0" borderId="53" xfId="0" applyNumberFormat="1" applyFont="1" applyFill="1" applyBorder="1" applyAlignment="1">
      <alignment horizontal="center"/>
    </xf>
    <xf numFmtId="164" fontId="13" fillId="0" borderId="22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13" fillId="0" borderId="54" xfId="0" applyFont="1" applyFill="1" applyBorder="1" applyAlignment="1">
      <alignment horizontal="left"/>
    </xf>
    <xf numFmtId="164" fontId="13" fillId="0" borderId="55" xfId="0" applyFont="1" applyFill="1" applyBorder="1" applyAlignment="1">
      <alignment horizontal="left"/>
    </xf>
    <xf numFmtId="164" fontId="13" fillId="0" borderId="47" xfId="0" applyFont="1" applyBorder="1" applyAlignment="1">
      <alignment horizontal="left"/>
    </xf>
    <xf numFmtId="164" fontId="13" fillId="3" borderId="55" xfId="0" applyFont="1" applyFill="1" applyBorder="1" applyAlignment="1">
      <alignment horizontal="left"/>
    </xf>
    <xf numFmtId="164" fontId="13" fillId="3" borderId="47" xfId="0" applyFont="1" applyFill="1" applyBorder="1" applyAlignment="1">
      <alignment horizontal="left"/>
    </xf>
    <xf numFmtId="165" fontId="13" fillId="3" borderId="47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46" xfId="0" applyNumberFormat="1" applyFont="1" applyFill="1" applyBorder="1" applyAlignment="1">
      <alignment horizontal="center"/>
    </xf>
    <xf numFmtId="164" fontId="23" fillId="3" borderId="55" xfId="0" applyFont="1" applyFill="1" applyBorder="1" applyAlignment="1">
      <alignment horizontal="center"/>
    </xf>
    <xf numFmtId="164" fontId="25" fillId="0" borderId="0" xfId="0" applyFont="1" applyAlignment="1">
      <alignment/>
    </xf>
    <xf numFmtId="165" fontId="13" fillId="0" borderId="1" xfId="0" applyNumberFormat="1" applyFont="1" applyFill="1" applyBorder="1" applyAlignment="1">
      <alignment horizontal="center" vertical="top"/>
    </xf>
    <xf numFmtId="165" fontId="13" fillId="0" borderId="51" xfId="0" applyNumberFormat="1" applyFont="1" applyFill="1" applyBorder="1" applyAlignment="1">
      <alignment horizontal="center" vertical="top"/>
    </xf>
    <xf numFmtId="165" fontId="13" fillId="0" borderId="53" xfId="0" applyNumberFormat="1" applyFont="1" applyFill="1" applyBorder="1" applyAlignment="1">
      <alignment horizontal="center" vertical="top"/>
    </xf>
    <xf numFmtId="164" fontId="13" fillId="0" borderId="24" xfId="0" applyFont="1" applyBorder="1" applyAlignment="1">
      <alignment horizontal="left" vertical="top"/>
    </xf>
    <xf numFmtId="164" fontId="13" fillId="0" borderId="21" xfId="0" applyFont="1" applyBorder="1" applyAlignment="1">
      <alignment horizontal="left" vertical="top"/>
    </xf>
    <xf numFmtId="165" fontId="13" fillId="0" borderId="21" xfId="0" applyNumberFormat="1" applyFont="1" applyFill="1" applyBorder="1" applyAlignment="1">
      <alignment horizontal="center"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0" borderId="20" xfId="0" applyNumberFormat="1" applyFont="1" applyFill="1" applyBorder="1" applyAlignment="1">
      <alignment horizontal="center" vertical="top"/>
    </xf>
    <xf numFmtId="164" fontId="13" fillId="0" borderId="20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/>
    </xf>
    <xf numFmtId="164" fontId="13" fillId="3" borderId="24" xfId="0" applyFont="1" applyFill="1" applyBorder="1" applyAlignment="1">
      <alignment horizontal="left" vertical="top" wrapText="1"/>
    </xf>
    <xf numFmtId="164" fontId="24" fillId="0" borderId="0" xfId="0" applyFont="1" applyFill="1" applyAlignment="1">
      <alignment/>
    </xf>
    <xf numFmtId="164" fontId="25" fillId="0" borderId="9" xfId="0" applyNumberFormat="1" applyFont="1" applyFill="1" applyBorder="1" applyAlignment="1">
      <alignment horizontal="left" vertical="top" wrapText="1"/>
    </xf>
    <xf numFmtId="164" fontId="25" fillId="3" borderId="9" xfId="0" applyNumberFormat="1" applyFont="1" applyFill="1" applyBorder="1" applyAlignment="1">
      <alignment horizontal="left" vertical="top" wrapText="1"/>
    </xf>
    <xf numFmtId="165" fontId="25" fillId="3" borderId="19" xfId="0" applyNumberFormat="1" applyFont="1" applyFill="1" applyBorder="1" applyAlignment="1">
      <alignment horizontal="center" vertical="top" wrapText="1"/>
    </xf>
    <xf numFmtId="164" fontId="13" fillId="3" borderId="24" xfId="0" applyFont="1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4" fontId="13" fillId="2" borderId="21" xfId="0" applyFont="1" applyFill="1" applyBorder="1" applyAlignment="1">
      <alignment horizontal="left"/>
    </xf>
    <xf numFmtId="164" fontId="32" fillId="0" borderId="24" xfId="0" applyFont="1" applyFill="1" applyBorder="1" applyAlignment="1">
      <alignment horizontal="left"/>
    </xf>
    <xf numFmtId="164" fontId="32" fillId="0" borderId="21" xfId="0" applyFont="1" applyFill="1" applyBorder="1" applyAlignment="1">
      <alignment horizontal="left"/>
    </xf>
    <xf numFmtId="165" fontId="32" fillId="0" borderId="21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2" fillId="0" borderId="24" xfId="0" applyFont="1" applyFill="1" applyBorder="1" applyAlignment="1">
      <alignment horizontal="left" vertical="top"/>
    </xf>
    <xf numFmtId="164" fontId="32" fillId="0" borderId="21" xfId="0" applyFont="1" applyFill="1" applyBorder="1" applyAlignment="1">
      <alignment horizontal="left" vertical="top"/>
    </xf>
    <xf numFmtId="165" fontId="32" fillId="0" borderId="21" xfId="0" applyNumberFormat="1" applyFont="1" applyFill="1" applyBorder="1" applyAlignment="1">
      <alignment horizontal="center"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0" xfId="0" applyNumberFormat="1" applyFont="1" applyFill="1" applyBorder="1" applyAlignment="1">
      <alignment horizontal="center" vertical="top"/>
    </xf>
    <xf numFmtId="164" fontId="32" fillId="0" borderId="55" xfId="0" applyFont="1" applyFill="1" applyBorder="1" applyAlignment="1">
      <alignment horizontal="left"/>
    </xf>
    <xf numFmtId="164" fontId="32" fillId="0" borderId="47" xfId="0" applyFont="1" applyFill="1" applyBorder="1" applyAlignment="1">
      <alignment horizontal="left"/>
    </xf>
    <xf numFmtId="165" fontId="32" fillId="0" borderId="47" xfId="0" applyNumberFormat="1" applyFont="1" applyFill="1" applyBorder="1" applyAlignment="1">
      <alignment horizontal="center"/>
    </xf>
    <xf numFmtId="165" fontId="32" fillId="0" borderId="48" xfId="0" applyNumberFormat="1" applyFont="1" applyFill="1" applyBorder="1" applyAlignment="1">
      <alignment horizontal="center"/>
    </xf>
    <xf numFmtId="165" fontId="32" fillId="0" borderId="46" xfId="0" applyNumberFormat="1" applyFont="1" applyFill="1" applyBorder="1" applyAlignment="1">
      <alignment horizontal="center"/>
    </xf>
    <xf numFmtId="164" fontId="25" fillId="0" borderId="51" xfId="0" applyFont="1" applyBorder="1" applyAlignment="1">
      <alignment horizontal="center"/>
    </xf>
    <xf numFmtId="164" fontId="26" fillId="0" borderId="56" xfId="0" applyFont="1" applyFill="1" applyBorder="1" applyAlignment="1">
      <alignment horizontal="left"/>
    </xf>
    <xf numFmtId="164" fontId="26" fillId="0" borderId="56" xfId="0" applyFont="1" applyFill="1" applyBorder="1" applyAlignment="1">
      <alignment horizontal="center"/>
    </xf>
    <xf numFmtId="164" fontId="26" fillId="0" borderId="57" xfId="0" applyFont="1" applyFill="1" applyBorder="1" applyAlignment="1">
      <alignment horizontal="center"/>
    </xf>
    <xf numFmtId="164" fontId="13" fillId="0" borderId="20" xfId="0" applyFont="1" applyBorder="1" applyAlignment="1">
      <alignment horizontal="left"/>
    </xf>
    <xf numFmtId="164" fontId="13" fillId="0" borderId="45" xfId="0" applyFont="1" applyFill="1" applyBorder="1" applyAlignment="1">
      <alignment horizontal="left"/>
    </xf>
    <xf numFmtId="164" fontId="21" fillId="0" borderId="23" xfId="0" applyFont="1" applyBorder="1" applyAlignment="1">
      <alignment horizontal="left"/>
    </xf>
    <xf numFmtId="164" fontId="32" fillId="0" borderId="19" xfId="0" applyFont="1" applyBorder="1" applyAlignment="1">
      <alignment horizontal="left"/>
    </xf>
    <xf numFmtId="164" fontId="32" fillId="0" borderId="37" xfId="0" applyFont="1" applyBorder="1" applyAlignment="1">
      <alignment horizontal="left"/>
    </xf>
    <xf numFmtId="164" fontId="13" fillId="0" borderId="21" xfId="0" applyFont="1" applyFill="1" applyBorder="1" applyAlignment="1">
      <alignment horizontal="left"/>
    </xf>
    <xf numFmtId="165" fontId="21" fillId="0" borderId="21" xfId="0" applyNumberFormat="1" applyFont="1" applyFill="1" applyBorder="1" applyAlignment="1">
      <alignment horizontal="center"/>
    </xf>
    <xf numFmtId="165" fontId="21" fillId="0" borderId="22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left"/>
    </xf>
    <xf numFmtId="164" fontId="13" fillId="0" borderId="37" xfId="0" applyFont="1" applyFill="1" applyBorder="1" applyAlignment="1">
      <alignment horizontal="left"/>
    </xf>
    <xf numFmtId="164" fontId="13" fillId="3" borderId="45" xfId="0" applyFont="1" applyFill="1" applyBorder="1" applyAlignment="1">
      <alignment horizontal="left" vertical="top"/>
    </xf>
    <xf numFmtId="165" fontId="21" fillId="3" borderId="21" xfId="0" applyNumberFormat="1" applyFont="1" applyFill="1" applyBorder="1" applyAlignment="1">
      <alignment horizontal="center" vertical="top"/>
    </xf>
    <xf numFmtId="165" fontId="21" fillId="3" borderId="22" xfId="0" applyNumberFormat="1" applyFont="1" applyFill="1" applyBorder="1" applyAlignment="1">
      <alignment horizontal="center" vertical="top"/>
    </xf>
    <xf numFmtId="165" fontId="21" fillId="3" borderId="20" xfId="0" applyNumberFormat="1" applyFont="1" applyFill="1" applyBorder="1" applyAlignment="1">
      <alignment horizontal="center" vertical="top"/>
    </xf>
    <xf numFmtId="164" fontId="13" fillId="3" borderId="24" xfId="0" applyFont="1" applyFill="1" applyBorder="1" applyAlignment="1">
      <alignment horizontal="left" vertical="top"/>
    </xf>
    <xf numFmtId="165" fontId="21" fillId="0" borderId="20" xfId="0" applyNumberFormat="1" applyFont="1" applyFill="1" applyBorder="1" applyAlignment="1">
      <alignment horizontal="center"/>
    </xf>
    <xf numFmtId="164" fontId="13" fillId="0" borderId="48" xfId="0" applyFont="1" applyBorder="1" applyAlignment="1">
      <alignment vertical="top"/>
    </xf>
    <xf numFmtId="164" fontId="13" fillId="0" borderId="47" xfId="0" applyFont="1" applyFill="1" applyBorder="1" applyAlignment="1">
      <alignment vertical="top"/>
    </xf>
    <xf numFmtId="165" fontId="13" fillId="0" borderId="47" xfId="0" applyNumberFormat="1" applyFont="1" applyFill="1" applyBorder="1" applyAlignment="1">
      <alignment horizontal="center" vertical="top"/>
    </xf>
    <xf numFmtId="165" fontId="13" fillId="0" borderId="48" xfId="0" applyNumberFormat="1" applyFont="1" applyFill="1" applyBorder="1" applyAlignment="1">
      <alignment horizontal="center" vertical="top"/>
    </xf>
    <xf numFmtId="165" fontId="21" fillId="0" borderId="46" xfId="0" applyNumberFormat="1" applyFont="1" applyFill="1" applyBorder="1" applyAlignment="1">
      <alignment horizontal="center" vertical="top"/>
    </xf>
    <xf numFmtId="164" fontId="23" fillId="0" borderId="27" xfId="0" applyFont="1" applyFill="1" applyBorder="1" applyAlignment="1">
      <alignment horizontal="center"/>
    </xf>
    <xf numFmtId="164" fontId="32" fillId="0" borderId="20" xfId="0" applyFont="1" applyFill="1" applyBorder="1" applyAlignment="1">
      <alignment vertical="top"/>
    </xf>
    <xf numFmtId="164" fontId="32" fillId="0" borderId="24" xfId="0" applyFont="1" applyFill="1" applyBorder="1" applyAlignment="1">
      <alignment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1" xfId="0" applyNumberFormat="1" applyFont="1" applyFill="1" applyBorder="1" applyAlignment="1">
      <alignment horizontal="center" vertical="top"/>
    </xf>
    <xf numFmtId="164" fontId="32" fillId="0" borderId="46" xfId="0" applyFont="1" applyFill="1" applyBorder="1" applyAlignment="1">
      <alignment horizontal="left"/>
    </xf>
    <xf numFmtId="164" fontId="32" fillId="0" borderId="55" xfId="0" applyFont="1" applyFill="1" applyBorder="1" applyAlignment="1">
      <alignment/>
    </xf>
    <xf numFmtId="165" fontId="32" fillId="0" borderId="48" xfId="0" applyNumberFormat="1" applyFont="1" applyFill="1" applyBorder="1" applyAlignment="1">
      <alignment horizontal="center"/>
    </xf>
    <xf numFmtId="165" fontId="32" fillId="0" borderId="47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56" xfId="0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13" fillId="0" borderId="51" xfId="0" applyFont="1" applyBorder="1" applyAlignment="1">
      <alignment horizontal="left"/>
    </xf>
    <xf numFmtId="164" fontId="19" fillId="0" borderId="52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/>
    </xf>
    <xf numFmtId="165" fontId="13" fillId="3" borderId="51" xfId="0" applyNumberFormat="1" applyFont="1" applyFill="1" applyBorder="1" applyAlignment="1">
      <alignment horizontal="center"/>
    </xf>
    <xf numFmtId="165" fontId="13" fillId="3" borderId="53" xfId="0" applyNumberFormat="1" applyFont="1" applyFill="1" applyBorder="1" applyAlignment="1">
      <alignment horizontal="center"/>
    </xf>
    <xf numFmtId="164" fontId="19" fillId="0" borderId="24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56" xfId="0" applyNumberFormat="1" applyFont="1" applyFill="1" applyBorder="1" applyAlignment="1">
      <alignment horizontal="center"/>
    </xf>
    <xf numFmtId="164" fontId="25" fillId="0" borderId="58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 vertical="top"/>
    </xf>
    <xf numFmtId="164" fontId="21" fillId="3" borderId="54" xfId="0" applyFont="1" applyFill="1" applyBorder="1" applyAlignment="1">
      <alignment horizontal="left" vertical="top"/>
    </xf>
    <xf numFmtId="165" fontId="13" fillId="3" borderId="1" xfId="0" applyNumberFormat="1" applyFont="1" applyFill="1" applyBorder="1" applyAlignment="1">
      <alignment horizontal="center" vertical="top"/>
    </xf>
    <xf numFmtId="165" fontId="13" fillId="3" borderId="51" xfId="0" applyNumberFormat="1" applyFont="1" applyFill="1" applyBorder="1" applyAlignment="1">
      <alignment horizontal="center" vertical="top"/>
    </xf>
    <xf numFmtId="165" fontId="13" fillId="3" borderId="53" xfId="0" applyNumberFormat="1" applyFont="1" applyFill="1" applyBorder="1" applyAlignment="1">
      <alignment horizontal="center" vertical="top"/>
    </xf>
    <xf numFmtId="165" fontId="13" fillId="3" borderId="7" xfId="0" applyNumberFormat="1" applyFont="1" applyFill="1" applyBorder="1" applyAlignment="1">
      <alignment horizontal="center" vertical="top"/>
    </xf>
    <xf numFmtId="165" fontId="13" fillId="3" borderId="43" xfId="0" applyNumberFormat="1" applyFont="1" applyFill="1" applyBorder="1" applyAlignment="1">
      <alignment horizontal="center" vertical="top"/>
    </xf>
    <xf numFmtId="165" fontId="13" fillId="3" borderId="42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5" fontId="13" fillId="3" borderId="14" xfId="0" applyNumberFormat="1" applyFont="1" applyFill="1" applyBorder="1" applyAlignment="1">
      <alignment horizontal="center" vertical="top"/>
    </xf>
    <xf numFmtId="165" fontId="13" fillId="3" borderId="23" xfId="0" applyNumberFormat="1" applyFont="1" applyFill="1" applyBorder="1" applyAlignment="1">
      <alignment horizontal="center" vertical="top"/>
    </xf>
    <xf numFmtId="165" fontId="13" fillId="3" borderId="59" xfId="0" applyNumberFormat="1" applyFont="1" applyFill="1" applyBorder="1" applyAlignment="1">
      <alignment horizontal="center" vertical="top"/>
    </xf>
    <xf numFmtId="165" fontId="13" fillId="3" borderId="46" xfId="0" applyNumberFormat="1" applyFont="1" applyFill="1" applyBorder="1" applyAlignment="1">
      <alignment horizontal="center" vertical="top"/>
    </xf>
    <xf numFmtId="164" fontId="21" fillId="3" borderId="19" xfId="0" applyFont="1" applyFill="1" applyBorder="1" applyAlignment="1">
      <alignment horizontal="left"/>
    </xf>
    <xf numFmtId="165" fontId="13" fillId="3" borderId="60" xfId="0" applyNumberFormat="1" applyFont="1" applyFill="1" applyBorder="1" applyAlignment="1">
      <alignment horizontal="center"/>
    </xf>
    <xf numFmtId="165" fontId="13" fillId="3" borderId="26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left"/>
    </xf>
    <xf numFmtId="165" fontId="13" fillId="0" borderId="56" xfId="0" applyNumberFormat="1" applyFont="1" applyBorder="1" applyAlignment="1">
      <alignment horizontal="center"/>
    </xf>
    <xf numFmtId="164" fontId="17" fillId="3" borderId="51" xfId="0" applyFont="1" applyFill="1" applyBorder="1" applyAlignment="1">
      <alignment horizontal="left"/>
    </xf>
    <xf numFmtId="164" fontId="17" fillId="3" borderId="52" xfId="0" applyFont="1" applyFill="1" applyBorder="1" applyAlignment="1">
      <alignment horizontal="left"/>
    </xf>
    <xf numFmtId="165" fontId="13" fillId="3" borderId="52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/>
    </xf>
    <xf numFmtId="165" fontId="13" fillId="3" borderId="24" xfId="0" applyNumberFormat="1" applyFont="1" applyFill="1" applyBorder="1" applyAlignment="1">
      <alignment horizontal="center"/>
    </xf>
    <xf numFmtId="164" fontId="13" fillId="2" borderId="22" xfId="0" applyFont="1" applyFill="1" applyBorder="1" applyAlignment="1">
      <alignment horizontal="left"/>
    </xf>
    <xf numFmtId="164" fontId="34" fillId="3" borderId="22" xfId="0" applyFont="1" applyFill="1" applyBorder="1" applyAlignment="1">
      <alignment horizontal="left"/>
    </xf>
    <xf numFmtId="164" fontId="34" fillId="3" borderId="24" xfId="0" applyFont="1" applyFill="1" applyBorder="1" applyAlignment="1">
      <alignment horizontal="left"/>
    </xf>
    <xf numFmtId="165" fontId="34" fillId="3" borderId="22" xfId="0" applyNumberFormat="1" applyFont="1" applyFill="1" applyBorder="1" applyAlignment="1">
      <alignment horizontal="center"/>
    </xf>
    <xf numFmtId="165" fontId="34" fillId="3" borderId="24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left"/>
    </xf>
    <xf numFmtId="164" fontId="32" fillId="2" borderId="24" xfId="0" applyFont="1" applyFill="1" applyBorder="1" applyAlignment="1">
      <alignment horizontal="left"/>
    </xf>
    <xf numFmtId="165" fontId="32" fillId="2" borderId="22" xfId="0" applyNumberFormat="1" applyFont="1" applyFill="1" applyBorder="1" applyAlignment="1">
      <alignment horizontal="center"/>
    </xf>
    <xf numFmtId="165" fontId="32" fillId="2" borderId="24" xfId="0" applyNumberFormat="1" applyFont="1" applyFill="1" applyBorder="1" applyAlignment="1">
      <alignment horizontal="center"/>
    </xf>
    <xf numFmtId="164" fontId="21" fillId="3" borderId="22" xfId="0" applyFont="1" applyFill="1" applyBorder="1" applyAlignment="1">
      <alignment horizontal="left"/>
    </xf>
    <xf numFmtId="164" fontId="21" fillId="3" borderId="24" xfId="0" applyFont="1" applyFill="1" applyBorder="1" applyAlignment="1">
      <alignment horizontal="left"/>
    </xf>
    <xf numFmtId="165" fontId="21" fillId="3" borderId="22" xfId="0" applyNumberFormat="1" applyFont="1" applyFill="1" applyBorder="1" applyAlignment="1">
      <alignment horizontal="center"/>
    </xf>
    <xf numFmtId="165" fontId="21" fillId="3" borderId="24" xfId="0" applyNumberFormat="1" applyFont="1" applyFill="1" applyBorder="1" applyAlignment="1">
      <alignment horizontal="center"/>
    </xf>
    <xf numFmtId="164" fontId="32" fillId="3" borderId="22" xfId="0" applyFont="1" applyFill="1" applyBorder="1" applyAlignment="1">
      <alignment horizontal="left"/>
    </xf>
    <xf numFmtId="164" fontId="32" fillId="3" borderId="24" xfId="0" applyFont="1" applyFill="1" applyBorder="1" applyAlignment="1">
      <alignment horizontal="left"/>
    </xf>
    <xf numFmtId="164" fontId="25" fillId="3" borderId="1" xfId="0" applyFont="1" applyFill="1" applyBorder="1" applyAlignment="1">
      <alignment horizontal="center"/>
    </xf>
    <xf numFmtId="165" fontId="24" fillId="3" borderId="0" xfId="0" applyNumberFormat="1" applyFont="1" applyFill="1" applyBorder="1" applyAlignment="1">
      <alignment/>
    </xf>
    <xf numFmtId="165" fontId="32" fillId="3" borderId="22" xfId="0" applyNumberFormat="1" applyFont="1" applyFill="1" applyBorder="1" applyAlignment="1">
      <alignment horizontal="center"/>
    </xf>
    <xf numFmtId="165" fontId="32" fillId="3" borderId="24" xfId="0" applyNumberFormat="1" applyFont="1" applyFill="1" applyBorder="1" applyAlignment="1">
      <alignment horizontal="center"/>
    </xf>
    <xf numFmtId="164" fontId="32" fillId="3" borderId="36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4" fontId="32" fillId="3" borderId="37" xfId="0" applyFont="1" applyFill="1" applyBorder="1" applyAlignment="1">
      <alignment horizontal="left"/>
    </xf>
    <xf numFmtId="164" fontId="17" fillId="3" borderId="61" xfId="0" applyFont="1" applyFill="1" applyBorder="1" applyAlignment="1">
      <alignment horizontal="left"/>
    </xf>
    <xf numFmtId="164" fontId="17" fillId="3" borderId="62" xfId="0" applyFont="1" applyFill="1" applyBorder="1" applyAlignment="1">
      <alignment horizontal="left"/>
    </xf>
    <xf numFmtId="164" fontId="17" fillId="3" borderId="63" xfId="0" applyFont="1" applyFill="1" applyBorder="1" applyAlignment="1">
      <alignment horizontal="left"/>
    </xf>
    <xf numFmtId="164" fontId="17" fillId="3" borderId="55" xfId="0" applyFont="1" applyFill="1" applyBorder="1" applyAlignment="1">
      <alignment horizontal="left"/>
    </xf>
    <xf numFmtId="165" fontId="17" fillId="0" borderId="48" xfId="0" applyNumberFormat="1" applyFont="1" applyFill="1" applyBorder="1" applyAlignment="1">
      <alignment horizontal="center"/>
    </xf>
    <xf numFmtId="165" fontId="17" fillId="0" borderId="55" xfId="0" applyNumberFormat="1" applyFont="1" applyFill="1" applyBorder="1" applyAlignment="1">
      <alignment horizontal="center"/>
    </xf>
    <xf numFmtId="165" fontId="17" fillId="0" borderId="48" xfId="0" applyNumberFormat="1" applyFont="1" applyBorder="1" applyAlignment="1">
      <alignment horizontal="center"/>
    </xf>
    <xf numFmtId="164" fontId="17" fillId="3" borderId="0" xfId="0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center"/>
    </xf>
    <xf numFmtId="165" fontId="13" fillId="3" borderId="56" xfId="0" applyNumberFormat="1" applyFont="1" applyFill="1" applyBorder="1" applyAlignment="1">
      <alignment horizontal="center"/>
    </xf>
    <xf numFmtId="164" fontId="25" fillId="3" borderId="29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/>
    </xf>
    <xf numFmtId="164" fontId="21" fillId="3" borderId="0" xfId="0" applyFont="1" applyFill="1" applyBorder="1" applyAlignment="1">
      <alignment horizontal="left"/>
    </xf>
    <xf numFmtId="164" fontId="32" fillId="0" borderId="64" xfId="0" applyFont="1" applyBorder="1" applyAlignment="1">
      <alignment horizontal="left"/>
    </xf>
    <xf numFmtId="165" fontId="32" fillId="0" borderId="0" xfId="0" applyNumberFormat="1" applyFont="1" applyFill="1" applyBorder="1" applyAlignment="1">
      <alignment horizontal="center"/>
    </xf>
    <xf numFmtId="165" fontId="32" fillId="0" borderId="64" xfId="0" applyNumberFormat="1" applyFont="1" applyFill="1" applyBorder="1" applyAlignment="1">
      <alignment horizontal="center"/>
    </xf>
    <xf numFmtId="165" fontId="32" fillId="0" borderId="65" xfId="0" applyNumberFormat="1" applyFont="1" applyBorder="1" applyAlignment="1">
      <alignment horizontal="center"/>
    </xf>
    <xf numFmtId="164" fontId="24" fillId="0" borderId="0" xfId="0" applyFont="1" applyBorder="1" applyAlignment="1">
      <alignment/>
    </xf>
    <xf numFmtId="164" fontId="13" fillId="0" borderId="35" xfId="0" applyFont="1" applyBorder="1" applyAlignment="1">
      <alignment horizontal="left"/>
    </xf>
    <xf numFmtId="164" fontId="13" fillId="0" borderId="45" xfId="0" applyFont="1" applyBorder="1" applyAlignment="1">
      <alignment horizontal="left"/>
    </xf>
    <xf numFmtId="165" fontId="21" fillId="3" borderId="51" xfId="0" applyNumberFormat="1" applyFont="1" applyFill="1" applyBorder="1" applyAlignment="1">
      <alignment horizontal="center"/>
    </xf>
    <xf numFmtId="165" fontId="13" fillId="0" borderId="39" xfId="0" applyNumberFormat="1" applyFont="1" applyBorder="1" applyAlignment="1">
      <alignment horizontal="center"/>
    </xf>
    <xf numFmtId="164" fontId="13" fillId="0" borderId="2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5" fontId="21" fillId="3" borderId="20" xfId="0" applyNumberFormat="1" applyFont="1" applyFill="1" applyBorder="1" applyAlignment="1">
      <alignment horizontal="center"/>
    </xf>
    <xf numFmtId="164" fontId="13" fillId="0" borderId="7" xfId="0" applyFont="1" applyBorder="1" applyAlignment="1">
      <alignment horizontal="left"/>
    </xf>
    <xf numFmtId="164" fontId="13" fillId="0" borderId="18" xfId="0" applyFont="1" applyBorder="1" applyAlignment="1">
      <alignment horizontal="left"/>
    </xf>
    <xf numFmtId="164" fontId="13" fillId="0" borderId="18" xfId="0" applyFont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/>
    </xf>
    <xf numFmtId="165" fontId="13" fillId="3" borderId="66" xfId="0" applyNumberFormat="1" applyFont="1" applyFill="1" applyBorder="1" applyAlignment="1">
      <alignment horizontal="center"/>
    </xf>
    <xf numFmtId="164" fontId="23" fillId="0" borderId="32" xfId="0" applyFont="1" applyBorder="1" applyAlignment="1">
      <alignment horizontal="center"/>
    </xf>
    <xf numFmtId="164" fontId="27" fillId="0" borderId="19" xfId="0" applyFont="1" applyBorder="1" applyAlignment="1">
      <alignment horizontal="left"/>
    </xf>
    <xf numFmtId="164" fontId="19" fillId="0" borderId="53" xfId="0" applyFont="1" applyBorder="1" applyAlignment="1">
      <alignment horizontal="left"/>
    </xf>
    <xf numFmtId="165" fontId="21" fillId="3" borderId="40" xfId="0" applyNumberFormat="1" applyFont="1" applyFill="1" applyBorder="1" applyAlignment="1">
      <alignment horizontal="center"/>
    </xf>
    <xf numFmtId="164" fontId="19" fillId="0" borderId="20" xfId="0" applyFont="1" applyBorder="1" applyAlignment="1">
      <alignment horizontal="left"/>
    </xf>
    <xf numFmtId="164" fontId="21" fillId="0" borderId="19" xfId="0" applyFont="1" applyFill="1" applyBorder="1" applyAlignment="1">
      <alignment horizontal="left"/>
    </xf>
    <xf numFmtId="164" fontId="21" fillId="0" borderId="20" xfId="0" applyFont="1" applyFill="1" applyBorder="1" applyAlignment="1">
      <alignment horizontal="left"/>
    </xf>
    <xf numFmtId="164" fontId="13" fillId="3" borderId="19" xfId="0" applyFont="1" applyFill="1" applyBorder="1" applyAlignment="1">
      <alignment vertical="top"/>
    </xf>
    <xf numFmtId="164" fontId="21" fillId="3" borderId="20" xfId="0" applyFont="1" applyFill="1" applyBorder="1" applyAlignment="1">
      <alignment vertical="top"/>
    </xf>
    <xf numFmtId="165" fontId="13" fillId="0" borderId="50" xfId="0" applyNumberFormat="1" applyFont="1" applyFill="1" applyBorder="1" applyAlignment="1">
      <alignment horizontal="center"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4" fontId="13" fillId="0" borderId="19" xfId="0" applyFont="1" applyBorder="1" applyAlignment="1">
      <alignment horizontal="left" vertical="top"/>
    </xf>
    <xf numFmtId="164" fontId="13" fillId="0" borderId="20" xfId="0" applyFont="1" applyBorder="1" applyAlignment="1">
      <alignment horizontal="left" vertical="top"/>
    </xf>
    <xf numFmtId="164" fontId="13" fillId="0" borderId="20" xfId="0" applyFont="1" applyBorder="1" applyAlignment="1">
      <alignment horizontal="left"/>
    </xf>
    <xf numFmtId="165" fontId="13" fillId="3" borderId="5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1" fillId="0" borderId="19" xfId="0" applyFont="1" applyBorder="1" applyAlignment="1">
      <alignment horizontal="left"/>
    </xf>
    <xf numFmtId="164" fontId="13" fillId="0" borderId="46" xfId="0" applyFont="1" applyFill="1" applyBorder="1" applyAlignment="1">
      <alignment horizontal="left"/>
    </xf>
    <xf numFmtId="169" fontId="17" fillId="3" borderId="56" xfId="15" applyFont="1" applyFill="1" applyBorder="1" applyAlignment="1" applyProtection="1">
      <alignment horizontal="left"/>
      <protection/>
    </xf>
    <xf numFmtId="164" fontId="36" fillId="3" borderId="0" xfId="0" applyFont="1" applyFill="1" applyBorder="1" applyAlignment="1">
      <alignment horizontal="left"/>
    </xf>
    <xf numFmtId="165" fontId="17" fillId="3" borderId="44" xfId="0" applyNumberFormat="1" applyFont="1" applyFill="1" applyBorder="1" applyAlignment="1">
      <alignment horizontal="center"/>
    </xf>
    <xf numFmtId="165" fontId="37" fillId="3" borderId="58" xfId="0" applyNumberFormat="1" applyFont="1" applyFill="1" applyBorder="1" applyAlignment="1">
      <alignment horizontal="center"/>
    </xf>
    <xf numFmtId="165" fontId="37" fillId="3" borderId="66" xfId="0" applyNumberFormat="1" applyFont="1" applyFill="1" applyBorder="1" applyAlignment="1">
      <alignment horizontal="center"/>
    </xf>
    <xf numFmtId="164" fontId="38" fillId="0" borderId="0" xfId="0" applyFont="1" applyAlignment="1">
      <alignment/>
    </xf>
    <xf numFmtId="164" fontId="17" fillId="3" borderId="19" xfId="0" applyFont="1" applyFill="1" applyBorder="1" applyAlignment="1">
      <alignment horizontal="left"/>
    </xf>
    <xf numFmtId="164" fontId="39" fillId="3" borderId="19" xfId="0" applyFont="1" applyFill="1" applyBorder="1" applyAlignment="1">
      <alignment horizontal="left"/>
    </xf>
    <xf numFmtId="165" fontId="17" fillId="3" borderId="19" xfId="0" applyNumberFormat="1" applyFont="1" applyFill="1" applyBorder="1" applyAlignment="1">
      <alignment horizontal="center"/>
    </xf>
    <xf numFmtId="169" fontId="17" fillId="3" borderId="0" xfId="15" applyFont="1" applyFill="1" applyBorder="1" applyAlignment="1" applyProtection="1">
      <alignment horizontal="left"/>
      <protection/>
    </xf>
    <xf numFmtId="164" fontId="39" fillId="3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9" fontId="13" fillId="3" borderId="51" xfId="15" applyFont="1" applyFill="1" applyBorder="1" applyAlignment="1" applyProtection="1">
      <alignment horizontal="left" vertical="top"/>
      <protection/>
    </xf>
    <xf numFmtId="164" fontId="19" fillId="3" borderId="52" xfId="0" applyFont="1" applyFill="1" applyBorder="1" applyAlignment="1">
      <alignment horizontal="left"/>
    </xf>
    <xf numFmtId="165" fontId="13" fillId="3" borderId="67" xfId="0" applyNumberFormat="1" applyFont="1" applyFill="1" applyBorder="1" applyAlignment="1">
      <alignment horizontal="center"/>
    </xf>
    <xf numFmtId="165" fontId="21" fillId="3" borderId="51" xfId="0" applyNumberFormat="1" applyFont="1" applyFill="1" applyBorder="1" applyAlignment="1">
      <alignment horizontal="center"/>
    </xf>
    <xf numFmtId="165" fontId="21" fillId="3" borderId="53" xfId="0" applyNumberFormat="1" applyFont="1" applyFill="1" applyBorder="1" applyAlignment="1">
      <alignment horizontal="center"/>
    </xf>
    <xf numFmtId="169" fontId="13" fillId="3" borderId="22" xfId="15" applyFont="1" applyFill="1" applyBorder="1" applyAlignment="1" applyProtection="1">
      <alignment horizontal="left"/>
      <protection/>
    </xf>
    <xf numFmtId="164" fontId="19" fillId="3" borderId="24" xfId="0" applyFont="1" applyFill="1" applyBorder="1" applyAlignment="1">
      <alignment horizontal="left"/>
    </xf>
    <xf numFmtId="165" fontId="13" fillId="3" borderId="68" xfId="0" applyNumberFormat="1" applyFont="1" applyFill="1" applyBorder="1" applyAlignment="1">
      <alignment horizontal="center"/>
    </xf>
    <xf numFmtId="165" fontId="21" fillId="3" borderId="22" xfId="0" applyNumberFormat="1" applyFont="1" applyFill="1" applyBorder="1" applyAlignment="1">
      <alignment horizontal="center"/>
    </xf>
    <xf numFmtId="165" fontId="21" fillId="3" borderId="20" xfId="0" applyNumberFormat="1" applyFont="1" applyFill="1" applyBorder="1" applyAlignment="1">
      <alignment horizontal="center"/>
    </xf>
    <xf numFmtId="164" fontId="13" fillId="3" borderId="48" xfId="0" applyFont="1" applyFill="1" applyBorder="1" applyAlignment="1">
      <alignment horizontal="left"/>
    </xf>
    <xf numFmtId="164" fontId="19" fillId="3" borderId="55" xfId="0" applyFont="1" applyFill="1" applyBorder="1" applyAlignment="1">
      <alignment horizontal="left"/>
    </xf>
    <xf numFmtId="165" fontId="13" fillId="3" borderId="69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46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left"/>
    </xf>
    <xf numFmtId="165" fontId="32" fillId="0" borderId="56" xfId="0" applyNumberFormat="1" applyFont="1" applyFill="1" applyBorder="1" applyAlignment="1">
      <alignment horizontal="center"/>
    </xf>
    <xf numFmtId="164" fontId="25" fillId="3" borderId="52" xfId="0" applyFont="1" applyFill="1" applyBorder="1" applyAlignment="1">
      <alignment horizontal="left"/>
    </xf>
    <xf numFmtId="164" fontId="25" fillId="0" borderId="1" xfId="0" applyFont="1" applyBorder="1" applyAlignment="1">
      <alignment horizontal="left"/>
    </xf>
    <xf numFmtId="165" fontId="21" fillId="3" borderId="1" xfId="0" applyNumberFormat="1" applyFont="1" applyFill="1" applyBorder="1" applyAlignment="1">
      <alignment horizontal="center"/>
    </xf>
    <xf numFmtId="165" fontId="13" fillId="0" borderId="53" xfId="0" applyNumberFormat="1" applyFont="1" applyBorder="1" applyAlignment="1">
      <alignment horizontal="center"/>
    </xf>
    <xf numFmtId="164" fontId="25" fillId="0" borderId="21" xfId="0" applyFont="1" applyBorder="1" applyAlignment="1">
      <alignment horizontal="left"/>
    </xf>
    <xf numFmtId="164" fontId="25" fillId="3" borderId="23" xfId="0" applyFont="1" applyFill="1" applyBorder="1" applyAlignment="1">
      <alignment horizontal="left"/>
    </xf>
    <xf numFmtId="164" fontId="19" fillId="3" borderId="19" xfId="0" applyFont="1" applyFill="1" applyBorder="1" applyAlignment="1">
      <alignment horizontal="left"/>
    </xf>
    <xf numFmtId="164" fontId="19" fillId="3" borderId="54" xfId="0" applyFont="1" applyFill="1" applyBorder="1" applyAlignment="1">
      <alignment horizontal="left"/>
    </xf>
    <xf numFmtId="164" fontId="25" fillId="0" borderId="21" xfId="0" applyFont="1" applyFill="1" applyBorder="1" applyAlignment="1">
      <alignment horizontal="left"/>
    </xf>
    <xf numFmtId="164" fontId="40" fillId="2" borderId="23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4" fontId="25" fillId="2" borderId="54" xfId="0" applyFont="1" applyFill="1" applyBorder="1" applyAlignment="1">
      <alignment horizontal="left"/>
    </xf>
    <xf numFmtId="164" fontId="25" fillId="2" borderId="21" xfId="0" applyFont="1" applyFill="1" applyBorder="1" applyAlignment="1">
      <alignment horizontal="left"/>
    </xf>
    <xf numFmtId="165" fontId="25" fillId="2" borderId="20" xfId="0" applyNumberFormat="1" applyFont="1" applyFill="1" applyBorder="1" applyAlignment="1">
      <alignment horizontal="center"/>
    </xf>
    <xf numFmtId="164" fontId="40" fillId="2" borderId="24" xfId="0" applyFont="1" applyFill="1" applyBorder="1" applyAlignment="1">
      <alignment horizontal="left"/>
    </xf>
    <xf numFmtId="164" fontId="25" fillId="2" borderId="21" xfId="0" applyFont="1" applyFill="1" applyBorder="1" applyAlignment="1">
      <alignment/>
    </xf>
    <xf numFmtId="164" fontId="25" fillId="0" borderId="24" xfId="0" applyFont="1" applyBorder="1" applyAlignment="1">
      <alignment horizontal="left" wrapText="1"/>
    </xf>
    <xf numFmtId="165" fontId="25" fillId="0" borderId="20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horizontal="left"/>
    </xf>
    <xf numFmtId="164" fontId="25" fillId="0" borderId="70" xfId="0" applyFont="1" applyBorder="1" applyAlignment="1">
      <alignment horizontal="left"/>
    </xf>
    <xf numFmtId="164" fontId="25" fillId="0" borderId="62" xfId="0" applyFont="1" applyBorder="1" applyAlignment="1">
      <alignment horizontal="left"/>
    </xf>
    <xf numFmtId="164" fontId="25" fillId="0" borderId="71" xfId="0" applyFont="1" applyBorder="1" applyAlignment="1">
      <alignment horizontal="left"/>
    </xf>
    <xf numFmtId="164" fontId="25" fillId="0" borderId="47" xfId="0" applyFont="1" applyBorder="1" applyAlignment="1">
      <alignment horizontal="left"/>
    </xf>
    <xf numFmtId="165" fontId="25" fillId="0" borderId="46" xfId="0" applyNumberFormat="1" applyFont="1" applyFill="1" applyBorder="1" applyAlignment="1">
      <alignment horizontal="center"/>
    </xf>
    <xf numFmtId="170" fontId="25" fillId="0" borderId="51" xfId="0" applyNumberFormat="1" applyFont="1" applyBorder="1" applyAlignment="1">
      <alignment horizontal="center"/>
    </xf>
    <xf numFmtId="164" fontId="41" fillId="3" borderId="72" xfId="0" applyFont="1" applyFill="1" applyBorder="1" applyAlignment="1">
      <alignment horizontal="left"/>
    </xf>
    <xf numFmtId="164" fontId="41" fillId="3" borderId="26" xfId="0" applyFont="1" applyFill="1" applyBorder="1" applyAlignment="1">
      <alignment horizontal="left"/>
    </xf>
    <xf numFmtId="164" fontId="41" fillId="3" borderId="73" xfId="0" applyFont="1" applyFill="1" applyBorder="1" applyAlignment="1">
      <alignment horizontal="left"/>
    </xf>
    <xf numFmtId="164" fontId="41" fillId="3" borderId="45" xfId="0" applyFont="1" applyFill="1" applyBorder="1" applyAlignment="1">
      <alignment horizontal="left"/>
    </xf>
    <xf numFmtId="165" fontId="32" fillId="3" borderId="60" xfId="0" applyNumberFormat="1" applyFont="1" applyFill="1" applyBorder="1" applyAlignment="1">
      <alignment horizontal="center"/>
    </xf>
    <xf numFmtId="165" fontId="32" fillId="3" borderId="39" xfId="0" applyNumberFormat="1" applyFont="1" applyFill="1" applyBorder="1" applyAlignment="1">
      <alignment horizontal="center"/>
    </xf>
    <xf numFmtId="164" fontId="41" fillId="0" borderId="0" xfId="0" applyFont="1" applyFill="1" applyAlignment="1">
      <alignment/>
    </xf>
    <xf numFmtId="164" fontId="41" fillId="3" borderId="24" xfId="0" applyFont="1" applyFill="1" applyBorder="1" applyAlignment="1">
      <alignment horizontal="left"/>
    </xf>
    <xf numFmtId="164" fontId="41" fillId="3" borderId="21" xfId="0" applyFont="1" applyFill="1" applyBorder="1" applyAlignment="1">
      <alignment horizontal="left"/>
    </xf>
    <xf numFmtId="165" fontId="32" fillId="3" borderId="74" xfId="0" applyNumberFormat="1" applyFont="1" applyFill="1" applyBorder="1" applyAlignment="1">
      <alignment horizontal="center"/>
    </xf>
    <xf numFmtId="165" fontId="32" fillId="3" borderId="20" xfId="0" applyNumberFormat="1" applyFont="1" applyFill="1" applyBorder="1" applyAlignment="1">
      <alignment horizontal="center"/>
    </xf>
    <xf numFmtId="164" fontId="41" fillId="3" borderId="23" xfId="0" applyFont="1" applyFill="1" applyBorder="1" applyAlignment="1">
      <alignment horizontal="left"/>
    </xf>
    <xf numFmtId="164" fontId="41" fillId="3" borderId="19" xfId="0" applyFont="1" applyFill="1" applyBorder="1" applyAlignment="1">
      <alignment horizontal="left"/>
    </xf>
    <xf numFmtId="164" fontId="41" fillId="3" borderId="54" xfId="0" applyFont="1" applyFill="1" applyBorder="1" applyAlignment="1">
      <alignment horizontal="left"/>
    </xf>
    <xf numFmtId="164" fontId="29" fillId="0" borderId="21" xfId="0" applyFont="1" applyFill="1" applyBorder="1" applyAlignment="1">
      <alignment horizontal="left"/>
    </xf>
    <xf numFmtId="165" fontId="17" fillId="0" borderId="74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29" fillId="0" borderId="20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center"/>
    </xf>
    <xf numFmtId="165" fontId="29" fillId="0" borderId="56" xfId="0" applyNumberFormat="1" applyFont="1" applyFill="1" applyBorder="1" applyAlignment="1">
      <alignment horizontal="center"/>
    </xf>
    <xf numFmtId="164" fontId="29" fillId="0" borderId="56" xfId="0" applyFont="1" applyFill="1" applyBorder="1" applyAlignment="1">
      <alignment horizontal="center"/>
    </xf>
    <xf numFmtId="164" fontId="42" fillId="0" borderId="51" xfId="0" applyFont="1" applyBorder="1" applyAlignment="1">
      <alignment horizontal="left"/>
    </xf>
    <xf numFmtId="164" fontId="39" fillId="3" borderId="51" xfId="0" applyFont="1" applyFill="1" applyBorder="1" applyAlignment="1">
      <alignment horizontal="left" vertical="top"/>
    </xf>
    <xf numFmtId="164" fontId="29" fillId="3" borderId="52" xfId="0" applyFont="1" applyFill="1" applyBorder="1" applyAlignment="1">
      <alignment horizontal="left" vertical="top"/>
    </xf>
    <xf numFmtId="164" fontId="29" fillId="3" borderId="1" xfId="0" applyFont="1" applyFill="1" applyBorder="1" applyAlignment="1">
      <alignment horizontal="left" vertical="top"/>
    </xf>
    <xf numFmtId="165" fontId="17" fillId="3" borderId="19" xfId="0" applyNumberFormat="1" applyFont="1" applyFill="1" applyBorder="1" applyAlignment="1">
      <alignment horizontal="center"/>
    </xf>
    <xf numFmtId="165" fontId="17" fillId="3" borderId="35" xfId="0" applyNumberFormat="1" applyFont="1" applyFill="1" applyBorder="1" applyAlignment="1">
      <alignment horizontal="center"/>
    </xf>
    <xf numFmtId="165" fontId="17" fillId="3" borderId="38" xfId="0" applyNumberFormat="1" applyFont="1" applyFill="1" applyBorder="1" applyAlignment="1">
      <alignment horizontal="center"/>
    </xf>
    <xf numFmtId="164" fontId="25" fillId="3" borderId="61" xfId="0" applyFont="1" applyFill="1" applyBorder="1" applyAlignment="1">
      <alignment horizontal="left" vertical="top"/>
    </xf>
    <xf numFmtId="164" fontId="42" fillId="0" borderId="62" xfId="0" applyFont="1" applyBorder="1" applyAlignment="1">
      <alignment horizontal="left"/>
    </xf>
    <xf numFmtId="164" fontId="42" fillId="0" borderId="63" xfId="0" applyFont="1" applyBorder="1" applyAlignment="1">
      <alignment horizontal="left"/>
    </xf>
    <xf numFmtId="164" fontId="39" fillId="3" borderId="48" xfId="0" applyFont="1" applyFill="1" applyBorder="1" applyAlignment="1">
      <alignment horizontal="left" vertical="top"/>
    </xf>
    <xf numFmtId="165" fontId="13" fillId="0" borderId="70" xfId="0" applyNumberFormat="1" applyFont="1" applyFill="1" applyBorder="1" applyAlignment="1">
      <alignment horizontal="center"/>
    </xf>
    <xf numFmtId="165" fontId="13" fillId="0" borderId="62" xfId="0" applyNumberFormat="1" applyFont="1" applyFill="1" applyBorder="1" applyAlignment="1">
      <alignment horizontal="center"/>
    </xf>
    <xf numFmtId="165" fontId="25" fillId="0" borderId="63" xfId="0" applyNumberFormat="1" applyFont="1" applyFill="1" applyBorder="1" applyAlignment="1">
      <alignment horizontal="center"/>
    </xf>
    <xf numFmtId="164" fontId="42" fillId="3" borderId="62" xfId="0" applyFont="1" applyFill="1" applyBorder="1" applyAlignment="1">
      <alignment horizontal="left"/>
    </xf>
    <xf numFmtId="164" fontId="42" fillId="3" borderId="63" xfId="0" applyFont="1" applyFill="1" applyBorder="1" applyAlignment="1">
      <alignment horizontal="left"/>
    </xf>
    <xf numFmtId="165" fontId="13" fillId="3" borderId="70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/>
    </xf>
    <xf numFmtId="165" fontId="25" fillId="3" borderId="63" xfId="0" applyNumberFormat="1" applyFont="1" applyFill="1" applyBorder="1" applyAlignment="1">
      <alignment horizontal="center"/>
    </xf>
    <xf numFmtId="164" fontId="25" fillId="2" borderId="61" xfId="0" applyFont="1" applyFill="1" applyBorder="1" applyAlignment="1">
      <alignment horizontal="left" vertical="top"/>
    </xf>
    <xf numFmtId="164" fontId="42" fillId="2" borderId="62" xfId="0" applyFont="1" applyFill="1" applyBorder="1" applyAlignment="1">
      <alignment horizontal="left"/>
    </xf>
    <xf numFmtId="164" fontId="42" fillId="2" borderId="63" xfId="0" applyFont="1" applyFill="1" applyBorder="1" applyAlignment="1">
      <alignment horizontal="left"/>
    </xf>
    <xf numFmtId="164" fontId="39" fillId="2" borderId="48" xfId="0" applyFont="1" applyFill="1" applyBorder="1" applyAlignment="1">
      <alignment horizontal="left" vertical="top"/>
    </xf>
    <xf numFmtId="165" fontId="13" fillId="2" borderId="70" xfId="0" applyNumberFormat="1" applyFont="1" applyFill="1" applyBorder="1" applyAlignment="1">
      <alignment horizontal="center"/>
    </xf>
    <xf numFmtId="165" fontId="13" fillId="2" borderId="62" xfId="0" applyNumberFormat="1" applyFont="1" applyFill="1" applyBorder="1" applyAlignment="1">
      <alignment horizontal="center"/>
    </xf>
    <xf numFmtId="165" fontId="25" fillId="2" borderId="63" xfId="0" applyNumberFormat="1" applyFont="1" applyFill="1" applyBorder="1" applyAlignment="1">
      <alignment horizontal="center"/>
    </xf>
    <xf numFmtId="164" fontId="25" fillId="3" borderId="52" xfId="0" applyFont="1" applyFill="1" applyBorder="1" applyAlignment="1">
      <alignment horizontal="left" vertical="top"/>
    </xf>
    <xf numFmtId="164" fontId="25" fillId="3" borderId="1" xfId="0" applyFont="1" applyFill="1" applyBorder="1" applyAlignment="1">
      <alignment horizontal="left" vertical="top"/>
    </xf>
    <xf numFmtId="165" fontId="13" fillId="3" borderId="35" xfId="0" applyNumberFormat="1" applyFont="1" applyFill="1" applyBorder="1" applyAlignment="1">
      <alignment horizontal="center"/>
    </xf>
    <xf numFmtId="170" fontId="25" fillId="0" borderId="22" xfId="0" applyNumberFormat="1" applyFont="1" applyFill="1" applyBorder="1" applyAlignment="1">
      <alignment horizontal="center"/>
    </xf>
    <xf numFmtId="164" fontId="25" fillId="3" borderId="24" xfId="0" applyFont="1" applyFill="1" applyBorder="1" applyAlignment="1">
      <alignment horizontal="left" vertical="top"/>
    </xf>
    <xf numFmtId="164" fontId="25" fillId="3" borderId="21" xfId="0" applyFont="1" applyFill="1" applyBorder="1" applyAlignment="1">
      <alignment horizontal="left" vertical="top"/>
    </xf>
    <xf numFmtId="165" fontId="13" fillId="3" borderId="75" xfId="0" applyNumberFormat="1" applyFont="1" applyFill="1" applyBorder="1" applyAlignment="1">
      <alignment horizontal="center"/>
    </xf>
    <xf numFmtId="164" fontId="25" fillId="3" borderId="0" xfId="0" applyFont="1" applyFill="1" applyAlignment="1">
      <alignment/>
    </xf>
    <xf numFmtId="165" fontId="13" fillId="3" borderId="76" xfId="0" applyNumberFormat="1" applyFont="1" applyFill="1" applyBorder="1" applyAlignment="1">
      <alignment horizontal="center"/>
    </xf>
    <xf numFmtId="165" fontId="13" fillId="3" borderId="77" xfId="0" applyNumberFormat="1" applyFont="1" applyFill="1" applyBorder="1" applyAlignment="1">
      <alignment horizontal="center"/>
    </xf>
    <xf numFmtId="164" fontId="25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25" fillId="3" borderId="0" xfId="0" applyFont="1" applyFill="1" applyBorder="1" applyAlignment="1">
      <alignment/>
    </xf>
    <xf numFmtId="164" fontId="25" fillId="0" borderId="22" xfId="0" applyFont="1" applyFill="1" applyBorder="1" applyAlignment="1">
      <alignment horizontal="center"/>
    </xf>
    <xf numFmtId="164" fontId="19" fillId="0" borderId="23" xfId="0" applyFont="1" applyBorder="1" applyAlignment="1">
      <alignment horizontal="left"/>
    </xf>
    <xf numFmtId="164" fontId="19" fillId="0" borderId="19" xfId="0" applyFont="1" applyBorder="1" applyAlignment="1">
      <alignment horizontal="left"/>
    </xf>
    <xf numFmtId="164" fontId="19" fillId="0" borderId="54" xfId="0" applyFont="1" applyBorder="1" applyAlignment="1">
      <alignment horizontal="left"/>
    </xf>
    <xf numFmtId="164" fontId="25" fillId="0" borderId="22" xfId="0" applyFont="1" applyBorder="1" applyAlignment="1">
      <alignment horizontal="left"/>
    </xf>
    <xf numFmtId="165" fontId="13" fillId="0" borderId="74" xfId="0" applyNumberFormat="1" applyFont="1" applyFill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4" fontId="16" fillId="2" borderId="19" xfId="0" applyFont="1" applyFill="1" applyBorder="1" applyAlignment="1">
      <alignment horizontal="center"/>
    </xf>
    <xf numFmtId="164" fontId="19" fillId="2" borderId="23" xfId="0" applyFont="1" applyFill="1" applyBorder="1" applyAlignment="1">
      <alignment horizontal="left"/>
    </xf>
    <xf numFmtId="164" fontId="19" fillId="2" borderId="19" xfId="0" applyFont="1" applyFill="1" applyBorder="1" applyAlignment="1">
      <alignment horizontal="left"/>
    </xf>
    <xf numFmtId="164" fontId="19" fillId="2" borderId="54" xfId="0" applyFont="1" applyFill="1" applyBorder="1" applyAlignment="1">
      <alignment horizontal="left"/>
    </xf>
    <xf numFmtId="164" fontId="25" fillId="2" borderId="22" xfId="0" applyFont="1" applyFill="1" applyBorder="1" applyAlignment="1">
      <alignment horizontal="left"/>
    </xf>
    <xf numFmtId="165" fontId="13" fillId="2" borderId="74" xfId="0" applyNumberFormat="1" applyFont="1" applyFill="1" applyBorder="1" applyAlignment="1">
      <alignment horizontal="center"/>
    </xf>
    <xf numFmtId="164" fontId="19" fillId="3" borderId="23" xfId="0" applyFont="1" applyFill="1" applyBorder="1" applyAlignment="1">
      <alignment horizontal="left"/>
    </xf>
    <xf numFmtId="164" fontId="25" fillId="3" borderId="22" xfId="0" applyFont="1" applyFill="1" applyBorder="1" applyAlignment="1">
      <alignment horizontal="left"/>
    </xf>
    <xf numFmtId="165" fontId="13" fillId="3" borderId="74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164" fontId="25" fillId="3" borderId="21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5" fontId="13" fillId="0" borderId="5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4" fontId="19" fillId="3" borderId="58" xfId="0" applyFont="1" applyFill="1" applyBorder="1" applyAlignment="1">
      <alignment horizontal="left"/>
    </xf>
    <xf numFmtId="164" fontId="19" fillId="3" borderId="58" xfId="0" applyFont="1" applyFill="1" applyBorder="1" applyAlignment="1">
      <alignment horizontal="right"/>
    </xf>
    <xf numFmtId="164" fontId="25" fillId="3" borderId="16" xfId="0" applyFont="1" applyFill="1" applyBorder="1" applyAlignment="1">
      <alignment horizontal="left"/>
    </xf>
    <xf numFmtId="165" fontId="13" fillId="3" borderId="78" xfId="0" applyNumberFormat="1" applyFont="1" applyFill="1" applyBorder="1" applyAlignment="1">
      <alignment horizontal="center"/>
    </xf>
    <xf numFmtId="164" fontId="19" fillId="3" borderId="2" xfId="0" applyFont="1" applyFill="1" applyBorder="1" applyAlignment="1">
      <alignment horizontal="left"/>
    </xf>
    <xf numFmtId="164" fontId="19" fillId="3" borderId="79" xfId="0" applyFont="1" applyFill="1" applyBorder="1" applyAlignment="1">
      <alignment horizontal="left"/>
    </xf>
    <xf numFmtId="164" fontId="19" fillId="3" borderId="6" xfId="0" applyFont="1" applyFill="1" applyBorder="1" applyAlignment="1">
      <alignment horizontal="left"/>
    </xf>
    <xf numFmtId="164" fontId="25" fillId="3" borderId="53" xfId="0" applyFont="1" applyFill="1" applyBorder="1" applyAlignment="1">
      <alignment horizontal="left"/>
    </xf>
    <xf numFmtId="165" fontId="13" fillId="3" borderId="2" xfId="0" applyNumberFormat="1" applyFont="1" applyFill="1" applyBorder="1" applyAlignment="1">
      <alignment horizontal="center"/>
    </xf>
    <xf numFmtId="165" fontId="13" fillId="3" borderId="79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164" fontId="19" fillId="3" borderId="36" xfId="0" applyFont="1" applyFill="1" applyBorder="1" applyAlignment="1">
      <alignment horizontal="left"/>
    </xf>
    <xf numFmtId="164" fontId="19" fillId="0" borderId="19" xfId="0" applyFont="1" applyFill="1" applyBorder="1" applyAlignment="1">
      <alignment horizontal="left"/>
    </xf>
    <xf numFmtId="164" fontId="19" fillId="0" borderId="37" xfId="0" applyFont="1" applyFill="1" applyBorder="1" applyAlignment="1">
      <alignment horizontal="left"/>
    </xf>
    <xf numFmtId="164" fontId="25" fillId="0" borderId="39" xfId="0" applyFont="1" applyFill="1" applyBorder="1" applyAlignment="1">
      <alignment horizontal="left"/>
    </xf>
    <xf numFmtId="165" fontId="13" fillId="0" borderId="36" xfId="0" applyNumberFormat="1" applyFont="1" applyFill="1" applyBorder="1" applyAlignment="1">
      <alignment horizontal="center"/>
    </xf>
    <xf numFmtId="165" fontId="13" fillId="0" borderId="37" xfId="0" applyNumberFormat="1" applyFont="1" applyFill="1" applyBorder="1" applyAlignment="1">
      <alignment horizontal="center"/>
    </xf>
    <xf numFmtId="164" fontId="22" fillId="3" borderId="80" xfId="0" applyNumberFormat="1" applyFont="1" applyFill="1" applyBorder="1" applyAlignment="1">
      <alignment horizontal="left" vertical="top" wrapText="1"/>
    </xf>
    <xf numFmtId="164" fontId="25" fillId="0" borderId="20" xfId="0" applyFont="1" applyBorder="1" applyAlignment="1">
      <alignment horizontal="left"/>
    </xf>
    <xf numFmtId="165" fontId="13" fillId="3" borderId="37" xfId="0" applyNumberFormat="1" applyFont="1" applyFill="1" applyBorder="1" applyAlignment="1">
      <alignment horizontal="center"/>
    </xf>
    <xf numFmtId="164" fontId="19" fillId="0" borderId="36" xfId="0" applyFont="1" applyBorder="1" applyAlignment="1">
      <alignment horizontal="left"/>
    </xf>
    <xf numFmtId="164" fontId="19" fillId="0" borderId="37" xfId="0" applyFont="1" applyBorder="1" applyAlignment="1">
      <alignment horizontal="left"/>
    </xf>
    <xf numFmtId="165" fontId="13" fillId="0" borderId="36" xfId="0" applyNumberFormat="1" applyFont="1" applyFill="1" applyBorder="1" applyAlignment="1">
      <alignment horizontal="center"/>
    </xf>
    <xf numFmtId="165" fontId="13" fillId="0" borderId="37" xfId="0" applyNumberFormat="1" applyFont="1" applyBorder="1" applyAlignment="1">
      <alignment horizontal="center"/>
    </xf>
    <xf numFmtId="164" fontId="19" fillId="3" borderId="37" xfId="0" applyFont="1" applyFill="1" applyBorder="1" applyAlignment="1">
      <alignment horizontal="left"/>
    </xf>
    <xf numFmtId="164" fontId="25" fillId="3" borderId="20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4" fontId="19" fillId="2" borderId="36" xfId="0" applyFont="1" applyFill="1" applyBorder="1" applyAlignment="1">
      <alignment horizontal="left"/>
    </xf>
    <xf numFmtId="164" fontId="19" fillId="2" borderId="37" xfId="0" applyFont="1" applyFill="1" applyBorder="1" applyAlignment="1">
      <alignment horizontal="left"/>
    </xf>
    <xf numFmtId="164" fontId="25" fillId="2" borderId="20" xfId="0" applyFont="1" applyFill="1" applyBorder="1" applyAlignment="1">
      <alignment horizontal="left"/>
    </xf>
    <xf numFmtId="165" fontId="13" fillId="2" borderId="36" xfId="0" applyNumberFormat="1" applyFont="1" applyFill="1" applyBorder="1" applyAlignment="1">
      <alignment horizontal="center"/>
    </xf>
    <xf numFmtId="165" fontId="13" fillId="2" borderId="19" xfId="0" applyNumberFormat="1" applyFont="1" applyFill="1" applyBorder="1" applyAlignment="1">
      <alignment horizontal="center"/>
    </xf>
    <xf numFmtId="165" fontId="13" fillId="2" borderId="37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left"/>
    </xf>
    <xf numFmtId="164" fontId="32" fillId="0" borderId="20" xfId="0" applyFont="1" applyBorder="1" applyAlignment="1">
      <alignment horizontal="left"/>
    </xf>
    <xf numFmtId="165" fontId="32" fillId="0" borderId="36" xfId="0" applyNumberFormat="1" applyFont="1" applyFill="1" applyBorder="1" applyAlignment="1">
      <alignment horizontal="center"/>
    </xf>
    <xf numFmtId="165" fontId="32" fillId="0" borderId="19" xfId="0" applyNumberFormat="1" applyFont="1" applyFill="1" applyBorder="1" applyAlignment="1">
      <alignment horizontal="center"/>
    </xf>
    <xf numFmtId="165" fontId="32" fillId="0" borderId="37" xfId="0" applyNumberFormat="1" applyFont="1" applyBorder="1" applyAlignment="1">
      <alignment horizontal="center"/>
    </xf>
    <xf numFmtId="164" fontId="32" fillId="0" borderId="22" xfId="0" applyFont="1" applyBorder="1" applyAlignment="1">
      <alignment horizontal="left" vertical="top"/>
    </xf>
    <xf numFmtId="165" fontId="13" fillId="3" borderId="37" xfId="0" applyNumberFormat="1" applyFont="1" applyFill="1" applyBorder="1" applyAlignment="1">
      <alignment horizontal="center"/>
    </xf>
    <xf numFmtId="164" fontId="13" fillId="0" borderId="48" xfId="0" applyFont="1" applyBorder="1" applyAlignment="1">
      <alignment horizontal="left" vertical="top"/>
    </xf>
    <xf numFmtId="164" fontId="13" fillId="0" borderId="46" xfId="0" applyFont="1" applyBorder="1" applyAlignment="1">
      <alignment horizontal="left" vertical="top"/>
    </xf>
    <xf numFmtId="165" fontId="13" fillId="3" borderId="61" xfId="0" applyNumberFormat="1" applyFont="1" applyFill="1" applyBorder="1" applyAlignment="1">
      <alignment horizontal="center" vertical="top"/>
    </xf>
    <xf numFmtId="165" fontId="13" fillId="3" borderId="62" xfId="0" applyNumberFormat="1" applyFont="1" applyFill="1" applyBorder="1" applyAlignment="1">
      <alignment horizontal="center" vertical="top"/>
    </xf>
    <xf numFmtId="165" fontId="13" fillId="3" borderId="63" xfId="0" applyNumberFormat="1" applyFont="1" applyFill="1" applyBorder="1" applyAlignment="1">
      <alignment horizontal="center" vertical="top"/>
    </xf>
    <xf numFmtId="164" fontId="27" fillId="3" borderId="1" xfId="0" applyFont="1" applyFill="1" applyBorder="1" applyAlignment="1">
      <alignment horizontal="center"/>
    </xf>
    <xf numFmtId="164" fontId="13" fillId="0" borderId="46" xfId="0" applyFont="1" applyBorder="1" applyAlignment="1">
      <alignment horizontal="left"/>
    </xf>
    <xf numFmtId="165" fontId="13" fillId="3" borderId="61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/>
    </xf>
    <xf numFmtId="165" fontId="13" fillId="3" borderId="63" xfId="0" applyNumberFormat="1" applyFont="1" applyFill="1" applyBorder="1" applyAlignment="1">
      <alignment horizontal="center"/>
    </xf>
    <xf numFmtId="164" fontId="13" fillId="0" borderId="72" xfId="0" applyFont="1" applyBorder="1" applyAlignment="1">
      <alignment horizontal="left"/>
    </xf>
    <xf numFmtId="165" fontId="13" fillId="0" borderId="73" xfId="0" applyNumberFormat="1" applyFont="1" applyFill="1" applyBorder="1" applyAlignment="1">
      <alignment horizontal="center"/>
    </xf>
    <xf numFmtId="165" fontId="13" fillId="0" borderId="38" xfId="0" applyNumberFormat="1" applyFont="1" applyBorder="1" applyAlignment="1">
      <alignment horizontal="center"/>
    </xf>
    <xf numFmtId="164" fontId="27" fillId="0" borderId="21" xfId="0" applyFont="1" applyFill="1" applyBorder="1" applyAlignment="1">
      <alignment horizontal="center"/>
    </xf>
    <xf numFmtId="164" fontId="13" fillId="0" borderId="70" xfId="0" applyFont="1" applyBorder="1" applyAlignment="1">
      <alignment horizontal="left"/>
    </xf>
    <xf numFmtId="165" fontId="13" fillId="0" borderId="71" xfId="0" applyNumberFormat="1" applyFont="1" applyFill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51" xfId="0" applyFont="1" applyBorder="1" applyAlignment="1">
      <alignment horizontal="center"/>
    </xf>
    <xf numFmtId="164" fontId="8" fillId="0" borderId="81" xfId="0" applyFont="1" applyBorder="1" applyAlignment="1">
      <alignment horizontal="center"/>
    </xf>
    <xf numFmtId="164" fontId="9" fillId="0" borderId="33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1"/>
  <sheetViews>
    <sheetView tabSelected="1" zoomScale="70" zoomScaleNormal="70" workbookViewId="0" topLeftCell="A15">
      <selection activeCell="B18" sqref="B18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22.16015625" style="1" customWidth="1"/>
    <col min="7" max="7" width="17.16015625" style="1" customWidth="1"/>
    <col min="8" max="8" width="17.33203125" style="2" customWidth="1"/>
    <col min="9" max="9" width="0" style="1" hidden="1" customWidth="1"/>
    <col min="10" max="247" width="11" style="1" customWidth="1"/>
    <col min="248" max="16384" width="11" style="0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6.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18" customFormat="1" ht="27" customHeight="1">
      <c r="A9" s="25">
        <v>1</v>
      </c>
      <c r="B9" s="26" t="s">
        <v>13</v>
      </c>
      <c r="C9" s="26"/>
      <c r="D9" s="26"/>
      <c r="E9" s="27" t="s">
        <v>14</v>
      </c>
      <c r="F9" s="28">
        <v>39</v>
      </c>
      <c r="G9" s="29"/>
      <c r="H9" s="28">
        <v>39</v>
      </c>
      <c r="I9" s="30">
        <v>37.5</v>
      </c>
    </row>
    <row r="10" spans="1:9" s="18" customFormat="1" ht="27" customHeight="1">
      <c r="A10" s="31"/>
      <c r="B10" s="31"/>
      <c r="C10" s="31"/>
      <c r="D10" s="31"/>
      <c r="E10" s="31"/>
      <c r="F10" s="31"/>
      <c r="G10" s="31"/>
      <c r="H10" s="31"/>
      <c r="I10" s="30"/>
    </row>
    <row r="11" spans="1:9" s="18" customFormat="1" ht="45" customHeight="1">
      <c r="A11"/>
      <c r="B11"/>
      <c r="C11" s="32"/>
      <c r="D11" s="33" t="s">
        <v>15</v>
      </c>
      <c r="E11" s="33"/>
      <c r="F11" s="34"/>
      <c r="G11" s="35"/>
      <c r="H11"/>
      <c r="I11" s="30"/>
    </row>
    <row r="12" spans="1:9" s="18" customFormat="1" ht="45" customHeight="1">
      <c r="A12" s="36">
        <f aca="true" t="shared" si="0" ref="A12:A28">IF(F12&lt;&gt;"",MAX(A$1:A11)+1,"")</f>
        <v>2</v>
      </c>
      <c r="B12" s="37" t="s">
        <v>16</v>
      </c>
      <c r="C12" s="37"/>
      <c r="D12" s="37"/>
      <c r="E12" s="38" t="s">
        <v>17</v>
      </c>
      <c r="F12" s="39">
        <v>20</v>
      </c>
      <c r="G12" s="40">
        <v>18</v>
      </c>
      <c r="H12" s="41">
        <v>15.8</v>
      </c>
      <c r="I12" s="30"/>
    </row>
    <row r="13" spans="1:9" s="18" customFormat="1" ht="45" customHeight="1">
      <c r="A13" s="36">
        <f t="shared" si="0"/>
        <v>3</v>
      </c>
      <c r="B13" s="37" t="s">
        <v>18</v>
      </c>
      <c r="C13" s="37"/>
      <c r="D13" s="37"/>
      <c r="E13" s="38" t="s">
        <v>19</v>
      </c>
      <c r="F13" s="39">
        <v>40</v>
      </c>
      <c r="G13" s="40">
        <v>37</v>
      </c>
      <c r="H13" s="41">
        <v>35.5</v>
      </c>
      <c r="I13" s="30"/>
    </row>
    <row r="14" spans="1:9" s="18" customFormat="1" ht="45" customHeight="1">
      <c r="A14" s="36">
        <f t="shared" si="0"/>
        <v>4</v>
      </c>
      <c r="B14" s="37" t="s">
        <v>20</v>
      </c>
      <c r="C14" s="37"/>
      <c r="D14" s="37"/>
      <c r="E14" s="38" t="s">
        <v>14</v>
      </c>
      <c r="F14" s="39">
        <v>34</v>
      </c>
      <c r="G14" s="40">
        <v>32</v>
      </c>
      <c r="H14" s="41">
        <v>30.5</v>
      </c>
      <c r="I14" s="30"/>
    </row>
    <row r="15" spans="1:9" s="18" customFormat="1" ht="55.5" customHeight="1">
      <c r="A15" s="36">
        <f t="shared" si="0"/>
        <v>5</v>
      </c>
      <c r="B15" s="42" t="s">
        <v>21</v>
      </c>
      <c r="C15" s="42"/>
      <c r="D15" s="42"/>
      <c r="E15" s="43" t="s">
        <v>22</v>
      </c>
      <c r="F15" s="39">
        <v>50</v>
      </c>
      <c r="G15" s="44">
        <v>47</v>
      </c>
      <c r="H15" s="41">
        <v>44.5</v>
      </c>
      <c r="I15" s="30">
        <v>47.9</v>
      </c>
    </row>
    <row r="16" spans="1:9" s="18" customFormat="1" ht="55.5" customHeight="1">
      <c r="A16" s="36">
        <f t="shared" si="0"/>
        <v>6</v>
      </c>
      <c r="B16" s="42" t="s">
        <v>23</v>
      </c>
      <c r="C16" s="42"/>
      <c r="D16" s="42"/>
      <c r="E16" s="43" t="s">
        <v>22</v>
      </c>
      <c r="F16" s="39">
        <v>30</v>
      </c>
      <c r="G16" s="44">
        <v>29</v>
      </c>
      <c r="H16" s="41">
        <v>27.5</v>
      </c>
      <c r="I16" s="30"/>
    </row>
    <row r="17" spans="1:9" s="18" customFormat="1" ht="55.5" customHeight="1">
      <c r="A17" s="36">
        <f t="shared" si="0"/>
        <v>7</v>
      </c>
      <c r="B17" s="45" t="s">
        <v>24</v>
      </c>
      <c r="C17" s="45"/>
      <c r="D17" s="45"/>
      <c r="E17" s="46" t="s">
        <v>22</v>
      </c>
      <c r="F17" s="39">
        <v>30</v>
      </c>
      <c r="G17" s="44">
        <v>29</v>
      </c>
      <c r="H17" s="41">
        <v>28.5</v>
      </c>
      <c r="I17" s="30"/>
    </row>
    <row r="18" spans="1:9" s="18" customFormat="1" ht="55.5" customHeight="1">
      <c r="A18" s="36">
        <f t="shared" si="0"/>
        <v>8</v>
      </c>
      <c r="B18" s="45" t="s">
        <v>25</v>
      </c>
      <c r="C18" s="45"/>
      <c r="D18" s="45"/>
      <c r="E18" s="46" t="s">
        <v>22</v>
      </c>
      <c r="F18" s="39">
        <v>50</v>
      </c>
      <c r="G18" s="44">
        <v>49</v>
      </c>
      <c r="H18" s="41">
        <v>39.9</v>
      </c>
      <c r="I18" s="30"/>
    </row>
    <row r="19" spans="1:9" s="18" customFormat="1" ht="55.5" customHeight="1">
      <c r="A19" s="36">
        <f t="shared" si="0"/>
        <v>9</v>
      </c>
      <c r="B19" s="45" t="s">
        <v>26</v>
      </c>
      <c r="C19" s="45"/>
      <c r="D19" s="45"/>
      <c r="E19" s="46" t="s">
        <v>22</v>
      </c>
      <c r="F19" s="39">
        <v>55</v>
      </c>
      <c r="G19" s="44">
        <v>52</v>
      </c>
      <c r="H19" s="41">
        <v>49.8</v>
      </c>
      <c r="I19" s="30"/>
    </row>
    <row r="20" spans="1:9" s="18" customFormat="1" ht="55.5" customHeight="1">
      <c r="A20" s="36">
        <f t="shared" si="0"/>
        <v>10</v>
      </c>
      <c r="B20" s="45" t="s">
        <v>27</v>
      </c>
      <c r="C20" s="45"/>
      <c r="D20" s="45"/>
      <c r="E20" s="46" t="s">
        <v>14</v>
      </c>
      <c r="F20" s="39">
        <v>84</v>
      </c>
      <c r="G20" s="44"/>
      <c r="H20" s="41"/>
      <c r="I20" s="30"/>
    </row>
    <row r="21" spans="1:9" s="18" customFormat="1" ht="55.5" customHeight="1">
      <c r="A21" s="36">
        <f t="shared" si="0"/>
        <v>11</v>
      </c>
      <c r="B21" s="47" t="s">
        <v>28</v>
      </c>
      <c r="C21" s="47"/>
      <c r="D21" s="47"/>
      <c r="E21" s="48" t="s">
        <v>14</v>
      </c>
      <c r="F21" s="44">
        <v>83</v>
      </c>
      <c r="G21" s="49">
        <v>77</v>
      </c>
      <c r="H21" s="44">
        <v>74.9</v>
      </c>
      <c r="I21" s="30"/>
    </row>
    <row r="22" spans="1:9" s="18" customFormat="1" ht="55.5" customHeight="1">
      <c r="A22" s="36">
        <f t="shared" si="0"/>
        <v>12</v>
      </c>
      <c r="B22" s="50" t="s">
        <v>29</v>
      </c>
      <c r="C22" s="50"/>
      <c r="D22" s="50"/>
      <c r="E22" s="51" t="s">
        <v>14</v>
      </c>
      <c r="F22" s="52">
        <v>83</v>
      </c>
      <c r="G22" s="49">
        <v>79</v>
      </c>
      <c r="H22" s="44">
        <v>75.4</v>
      </c>
      <c r="I22" s="30"/>
    </row>
    <row r="23" spans="1:9" s="18" customFormat="1" ht="55.5" customHeight="1">
      <c r="A23" s="36">
        <f t="shared" si="0"/>
        <v>13</v>
      </c>
      <c r="B23" s="50" t="s">
        <v>30</v>
      </c>
      <c r="C23" s="50"/>
      <c r="D23" s="50"/>
      <c r="E23" s="51" t="s">
        <v>19</v>
      </c>
      <c r="F23" s="53">
        <v>85</v>
      </c>
      <c r="G23" s="44">
        <v>82</v>
      </c>
      <c r="H23" s="41">
        <v>79.9</v>
      </c>
      <c r="I23" s="30"/>
    </row>
    <row r="24" spans="1:9" s="18" customFormat="1" ht="55.5" customHeight="1">
      <c r="A24" s="36">
        <f t="shared" si="0"/>
        <v>14</v>
      </c>
      <c r="B24" s="50" t="s">
        <v>31</v>
      </c>
      <c r="C24" s="50"/>
      <c r="D24" s="50"/>
      <c r="E24" s="54" t="s">
        <v>14</v>
      </c>
      <c r="F24" s="53">
        <v>71</v>
      </c>
      <c r="G24" s="44">
        <v>67</v>
      </c>
      <c r="H24" s="41">
        <v>64.7</v>
      </c>
      <c r="I24" s="30">
        <v>68.5</v>
      </c>
    </row>
    <row r="25" spans="1:9" s="18" customFormat="1" ht="55.5" customHeight="1">
      <c r="A25" s="36">
        <f t="shared" si="0"/>
        <v>15</v>
      </c>
      <c r="B25" s="50" t="s">
        <v>32</v>
      </c>
      <c r="C25" s="50"/>
      <c r="D25" s="50"/>
      <c r="E25" s="51" t="s">
        <v>33</v>
      </c>
      <c r="F25" s="53">
        <v>70</v>
      </c>
      <c r="G25" s="44">
        <v>67</v>
      </c>
      <c r="H25" s="41">
        <v>64.6</v>
      </c>
      <c r="I25" s="30"/>
    </row>
    <row r="26" spans="1:9" s="18" customFormat="1" ht="55.5" customHeight="1">
      <c r="A26" s="36">
        <f t="shared" si="0"/>
        <v>16</v>
      </c>
      <c r="B26" s="50" t="s">
        <v>34</v>
      </c>
      <c r="C26" s="50"/>
      <c r="D26" s="50"/>
      <c r="E26" s="51" t="s">
        <v>14</v>
      </c>
      <c r="F26" s="53">
        <v>49</v>
      </c>
      <c r="G26" s="44">
        <v>47</v>
      </c>
      <c r="H26" s="41">
        <v>44.7</v>
      </c>
      <c r="I26" s="30"/>
    </row>
    <row r="27" spans="1:9" s="58" customFormat="1" ht="61.5" customHeight="1">
      <c r="A27" s="36">
        <f t="shared" si="0"/>
        <v>0</v>
      </c>
      <c r="B27" s="55" t="s">
        <v>35</v>
      </c>
      <c r="C27" s="55"/>
      <c r="D27" s="55"/>
      <c r="E27" s="56"/>
      <c r="F27" s="56"/>
      <c r="G27" s="56"/>
      <c r="H27" s="56"/>
      <c r="I27" s="57"/>
    </row>
    <row r="28" spans="1:9" s="58" customFormat="1" ht="23.25" customHeight="1">
      <c r="A28" s="36">
        <f t="shared" si="0"/>
        <v>0</v>
      </c>
      <c r="B28" s="59"/>
      <c r="C28" s="59"/>
      <c r="D28" s="59"/>
      <c r="E28" s="59"/>
      <c r="F28" s="59"/>
      <c r="G28" s="59"/>
      <c r="H28" s="59"/>
      <c r="I28" s="57"/>
    </row>
    <row r="29" spans="1:9" s="58" customFormat="1" ht="23.25" customHeight="1" hidden="1">
      <c r="A29" s="60">
        <v>2</v>
      </c>
      <c r="B29" s="61" t="s">
        <v>36</v>
      </c>
      <c r="C29" s="62"/>
      <c r="D29" s="63"/>
      <c r="E29" s="64" t="s">
        <v>22</v>
      </c>
      <c r="F29" s="65"/>
      <c r="G29" s="66"/>
      <c r="H29" s="67"/>
      <c r="I29" s="57"/>
    </row>
    <row r="30" spans="1:9" s="58" customFormat="1" ht="23.25" customHeight="1">
      <c r="A30" s="36">
        <f aca="true" t="shared" si="1" ref="A30:A46">IF(F30&lt;&gt;"",MAX(A$1:A29)+1,"")</f>
        <v>17</v>
      </c>
      <c r="B30" s="68" t="s">
        <v>37</v>
      </c>
      <c r="C30" s="68"/>
      <c r="D30" s="68"/>
      <c r="E30" s="69" t="s">
        <v>22</v>
      </c>
      <c r="F30" s="70">
        <v>67</v>
      </c>
      <c r="G30" s="71">
        <v>65</v>
      </c>
      <c r="H30" s="72">
        <v>61.2</v>
      </c>
      <c r="I30" s="57"/>
    </row>
    <row r="31" spans="1:9" s="58" customFormat="1" ht="23.25" customHeight="1">
      <c r="A31" s="36">
        <f t="shared" si="1"/>
        <v>18</v>
      </c>
      <c r="B31" s="73" t="s">
        <v>38</v>
      </c>
      <c r="C31" s="74"/>
      <c r="D31" s="75"/>
      <c r="E31" s="76" t="s">
        <v>22</v>
      </c>
      <c r="F31" s="70">
        <v>38</v>
      </c>
      <c r="G31" s="71">
        <v>36</v>
      </c>
      <c r="H31" s="72">
        <v>34.4</v>
      </c>
      <c r="I31" s="57">
        <v>29.9</v>
      </c>
    </row>
    <row r="32" spans="1:9" s="58" customFormat="1" ht="23.25" customHeight="1">
      <c r="A32" s="36">
        <f t="shared" si="1"/>
        <v>19</v>
      </c>
      <c r="B32" s="73" t="s">
        <v>39</v>
      </c>
      <c r="C32" s="73"/>
      <c r="D32" s="73"/>
      <c r="E32" s="76" t="s">
        <v>22</v>
      </c>
      <c r="F32" s="70">
        <v>26</v>
      </c>
      <c r="G32" s="71" t="s">
        <v>40</v>
      </c>
      <c r="H32" s="72">
        <v>23.8</v>
      </c>
      <c r="I32" s="57"/>
    </row>
    <row r="33" spans="1:9" s="58" customFormat="1" ht="23.25" customHeight="1">
      <c r="A33" s="36">
        <f t="shared" si="1"/>
        <v>20</v>
      </c>
      <c r="B33" s="77" t="s">
        <v>41</v>
      </c>
      <c r="C33" s="74"/>
      <c r="D33" s="75"/>
      <c r="E33" s="76" t="s">
        <v>22</v>
      </c>
      <c r="F33" s="70">
        <v>55</v>
      </c>
      <c r="G33" s="71">
        <v>53</v>
      </c>
      <c r="H33" s="72">
        <v>50.8</v>
      </c>
      <c r="I33" s="57"/>
    </row>
    <row r="34" spans="1:9" s="58" customFormat="1" ht="23.25" customHeight="1">
      <c r="A34" s="36">
        <f t="shared" si="1"/>
        <v>21</v>
      </c>
      <c r="B34" s="77" t="s">
        <v>42</v>
      </c>
      <c r="C34" s="74"/>
      <c r="D34" s="75"/>
      <c r="E34" s="76" t="s">
        <v>22</v>
      </c>
      <c r="F34" s="70">
        <v>58</v>
      </c>
      <c r="G34" s="71">
        <v>54</v>
      </c>
      <c r="H34" s="72">
        <v>51.3</v>
      </c>
      <c r="I34" s="57"/>
    </row>
    <row r="35" spans="1:9" s="58" customFormat="1" ht="23.25" customHeight="1">
      <c r="A35" s="36">
        <f t="shared" si="1"/>
        <v>22</v>
      </c>
      <c r="B35" s="77" t="s">
        <v>43</v>
      </c>
      <c r="C35" s="78"/>
      <c r="D35" s="79"/>
      <c r="E35" s="80" t="s">
        <v>22</v>
      </c>
      <c r="F35" s="70">
        <v>75</v>
      </c>
      <c r="G35" s="71">
        <v>75</v>
      </c>
      <c r="H35" s="72">
        <v>71.9</v>
      </c>
      <c r="I35" s="57"/>
    </row>
    <row r="36" spans="1:9" s="58" customFormat="1" ht="23.25" customHeight="1">
      <c r="A36" s="36">
        <f t="shared" si="1"/>
        <v>23</v>
      </c>
      <c r="B36" s="81" t="s">
        <v>44</v>
      </c>
      <c r="C36" s="78"/>
      <c r="D36" s="79"/>
      <c r="E36" s="80" t="s">
        <v>22</v>
      </c>
      <c r="F36" s="70">
        <v>75</v>
      </c>
      <c r="G36" s="71"/>
      <c r="H36" s="72"/>
      <c r="I36" s="57"/>
    </row>
    <row r="37" spans="1:9" s="58" customFormat="1" ht="23.25" customHeight="1">
      <c r="A37" s="36">
        <f t="shared" si="1"/>
        <v>24</v>
      </c>
      <c r="B37" s="81" t="s">
        <v>45</v>
      </c>
      <c r="C37" s="78"/>
      <c r="D37" s="79"/>
      <c r="E37" s="80" t="s">
        <v>22</v>
      </c>
      <c r="F37" s="70">
        <v>50</v>
      </c>
      <c r="G37" s="71">
        <v>44.2</v>
      </c>
      <c r="H37" s="72">
        <v>42.8</v>
      </c>
      <c r="I37" s="57"/>
    </row>
    <row r="38" spans="1:9" s="58" customFormat="1" ht="23.25" customHeight="1">
      <c r="A38" s="36">
        <f t="shared" si="1"/>
        <v>25</v>
      </c>
      <c r="B38" s="81" t="s">
        <v>46</v>
      </c>
      <c r="C38" s="78"/>
      <c r="D38" s="79"/>
      <c r="E38" s="80" t="s">
        <v>22</v>
      </c>
      <c r="F38" s="70">
        <v>50</v>
      </c>
      <c r="G38" s="71">
        <v>44.5</v>
      </c>
      <c r="H38" s="72">
        <v>43.4</v>
      </c>
      <c r="I38" s="57"/>
    </row>
    <row r="39" spans="1:9" s="58" customFormat="1" ht="23.25" customHeight="1">
      <c r="A39" s="36">
        <f t="shared" si="1"/>
        <v>26</v>
      </c>
      <c r="B39" s="81" t="s">
        <v>47</v>
      </c>
      <c r="C39" s="78"/>
      <c r="D39" s="79"/>
      <c r="E39" s="80" t="s">
        <v>22</v>
      </c>
      <c r="F39" s="70">
        <v>72</v>
      </c>
      <c r="G39" s="71">
        <v>68</v>
      </c>
      <c r="H39" s="72">
        <v>66.9</v>
      </c>
      <c r="I39" s="57"/>
    </row>
    <row r="40" spans="1:9" s="58" customFormat="1" ht="23.25" customHeight="1">
      <c r="A40" s="36">
        <f t="shared" si="1"/>
        <v>27</v>
      </c>
      <c r="B40" s="82" t="s">
        <v>48</v>
      </c>
      <c r="C40" s="82"/>
      <c r="D40" s="82"/>
      <c r="E40" s="83" t="s">
        <v>22</v>
      </c>
      <c r="F40" s="70">
        <v>43</v>
      </c>
      <c r="G40" s="71">
        <v>42</v>
      </c>
      <c r="H40" s="71">
        <v>39.5</v>
      </c>
      <c r="I40" s="57"/>
    </row>
    <row r="41" spans="1:9" s="58" customFormat="1" ht="23.25" customHeight="1">
      <c r="A41" s="36">
        <f t="shared" si="1"/>
        <v>28</v>
      </c>
      <c r="B41" s="77" t="s">
        <v>49</v>
      </c>
      <c r="C41" s="78"/>
      <c r="D41" s="79"/>
      <c r="E41" s="80" t="s">
        <v>22</v>
      </c>
      <c r="F41" s="70">
        <v>80</v>
      </c>
      <c r="G41" s="71">
        <v>77</v>
      </c>
      <c r="H41" s="72">
        <v>75.2</v>
      </c>
      <c r="I41" s="57"/>
    </row>
    <row r="42" spans="1:9" s="58" customFormat="1" ht="23.25" customHeight="1">
      <c r="A42" s="36">
        <f t="shared" si="1"/>
        <v>29</v>
      </c>
      <c r="B42" s="77" t="s">
        <v>50</v>
      </c>
      <c r="C42" s="78"/>
      <c r="D42" s="79"/>
      <c r="E42" s="80" t="s">
        <v>22</v>
      </c>
      <c r="F42" s="70">
        <v>47</v>
      </c>
      <c r="G42" s="71">
        <v>43.6</v>
      </c>
      <c r="H42" s="72">
        <v>42.3</v>
      </c>
      <c r="I42" s="57"/>
    </row>
    <row r="43" spans="1:9" s="58" customFormat="1" ht="23.25" customHeight="1">
      <c r="A43" s="36">
        <f t="shared" si="1"/>
        <v>30</v>
      </c>
      <c r="B43" s="77" t="s">
        <v>51</v>
      </c>
      <c r="C43" s="84"/>
      <c r="D43" s="85"/>
      <c r="E43" s="80" t="s">
        <v>22</v>
      </c>
      <c r="F43" s="70">
        <v>59</v>
      </c>
      <c r="G43" s="86">
        <v>57</v>
      </c>
      <c r="H43" s="72">
        <v>55.5</v>
      </c>
      <c r="I43" s="57"/>
    </row>
    <row r="44" spans="1:9" s="58" customFormat="1" ht="23.25" customHeight="1">
      <c r="A44" s="36">
        <f t="shared" si="1"/>
        <v>31</v>
      </c>
      <c r="B44" s="77" t="s">
        <v>52</v>
      </c>
      <c r="C44" s="84"/>
      <c r="D44" s="85"/>
      <c r="E44" s="80" t="s">
        <v>22</v>
      </c>
      <c r="F44" s="70">
        <v>49</v>
      </c>
      <c r="G44" s="86">
        <v>46</v>
      </c>
      <c r="H44" s="72">
        <v>44.8</v>
      </c>
      <c r="I44" s="57"/>
    </row>
    <row r="45" spans="1:9" s="58" customFormat="1" ht="23.25" customHeight="1">
      <c r="A45" s="36">
        <f t="shared" si="1"/>
        <v>32</v>
      </c>
      <c r="B45" s="87" t="s">
        <v>53</v>
      </c>
      <c r="C45" s="87"/>
      <c r="D45" s="87"/>
      <c r="E45" s="88" t="s">
        <v>22</v>
      </c>
      <c r="F45" s="89">
        <v>55</v>
      </c>
      <c r="G45" s="90">
        <v>51</v>
      </c>
      <c r="H45" s="90">
        <v>49.3</v>
      </c>
      <c r="I45" s="57"/>
    </row>
    <row r="46" spans="1:9" s="96" customFormat="1" ht="23.25" customHeight="1">
      <c r="A46" s="36">
        <f t="shared" si="1"/>
        <v>0</v>
      </c>
      <c r="B46" s="91"/>
      <c r="C46" s="92"/>
      <c r="D46" s="93" t="s">
        <v>54</v>
      </c>
      <c r="E46" s="93"/>
      <c r="F46" s="93"/>
      <c r="G46" s="94"/>
      <c r="H46" s="94"/>
      <c r="I46" s="95"/>
    </row>
    <row r="47" spans="1:9" s="96" customFormat="1" ht="23.25" customHeight="1" hidden="1">
      <c r="A47" s="97"/>
      <c r="B47" s="97"/>
      <c r="C47" s="97"/>
      <c r="D47" s="97"/>
      <c r="E47" s="97"/>
      <c r="F47" s="97"/>
      <c r="G47" s="97"/>
      <c r="H47" s="97"/>
      <c r="I47" s="95"/>
    </row>
    <row r="48" spans="1:9" s="96" customFormat="1" ht="3.75" customHeight="1" hidden="1">
      <c r="A48" s="97"/>
      <c r="B48" s="97"/>
      <c r="C48" s="97"/>
      <c r="D48" s="97"/>
      <c r="E48" s="97"/>
      <c r="F48" s="97"/>
      <c r="G48" s="97"/>
      <c r="H48" s="97"/>
      <c r="I48" s="95"/>
    </row>
    <row r="49" spans="1:9" s="96" customFormat="1" ht="23.25" customHeight="1">
      <c r="A49" s="36">
        <f aca="true" t="shared" si="2" ref="A49:A146">IF(F49&lt;&gt;"",MAX(A$1:A48)+1,"")</f>
        <v>0</v>
      </c>
      <c r="B49" s="97"/>
      <c r="C49" s="97"/>
      <c r="D49" s="97"/>
      <c r="E49" s="97"/>
      <c r="F49" s="97"/>
      <c r="G49" s="97"/>
      <c r="H49" s="97"/>
      <c r="I49" s="95"/>
    </row>
    <row r="50" spans="1:9" s="96" customFormat="1" ht="23.25" customHeight="1">
      <c r="A50" s="36">
        <f t="shared" si="2"/>
        <v>33</v>
      </c>
      <c r="B50" s="98" t="s">
        <v>55</v>
      </c>
      <c r="C50" s="98"/>
      <c r="D50" s="98"/>
      <c r="E50" s="98" t="s">
        <v>19</v>
      </c>
      <c r="F50" s="99">
        <v>81</v>
      </c>
      <c r="G50" s="99">
        <v>77</v>
      </c>
      <c r="H50" s="99">
        <v>75.4</v>
      </c>
      <c r="I50" s="95"/>
    </row>
    <row r="51" spans="1:9" s="96" customFormat="1" ht="23.25" customHeight="1">
      <c r="A51" s="36">
        <f t="shared" si="2"/>
        <v>34</v>
      </c>
      <c r="B51" s="98" t="s">
        <v>56</v>
      </c>
      <c r="C51" s="98"/>
      <c r="D51" s="98"/>
      <c r="E51" s="98" t="s">
        <v>19</v>
      </c>
      <c r="F51" s="99">
        <v>70</v>
      </c>
      <c r="G51" s="99">
        <v>67</v>
      </c>
      <c r="H51" s="99">
        <v>65.6</v>
      </c>
      <c r="I51" s="95"/>
    </row>
    <row r="52" spans="1:9" s="96" customFormat="1" ht="23.25" customHeight="1">
      <c r="A52" s="36">
        <f t="shared" si="2"/>
        <v>35</v>
      </c>
      <c r="B52" s="98" t="s">
        <v>57</v>
      </c>
      <c r="C52" s="98"/>
      <c r="D52" s="98"/>
      <c r="E52" s="98" t="s">
        <v>19</v>
      </c>
      <c r="F52" s="100">
        <v>85</v>
      </c>
      <c r="G52" s="100">
        <v>80</v>
      </c>
      <c r="H52" s="100">
        <v>78.6</v>
      </c>
      <c r="I52" s="95"/>
    </row>
    <row r="53" spans="1:9" s="96" customFormat="1" ht="23.25" customHeight="1">
      <c r="A53" s="36">
        <f t="shared" si="2"/>
        <v>36</v>
      </c>
      <c r="B53" s="101" t="s">
        <v>58</v>
      </c>
      <c r="C53" s="101"/>
      <c r="D53" s="101"/>
      <c r="E53" s="102" t="s">
        <v>19</v>
      </c>
      <c r="F53" s="100">
        <v>36</v>
      </c>
      <c r="G53" s="100">
        <v>34</v>
      </c>
      <c r="H53" s="100">
        <v>33.3</v>
      </c>
      <c r="I53" s="95"/>
    </row>
    <row r="54" spans="1:9" s="96" customFormat="1" ht="23.25" customHeight="1">
      <c r="A54" s="36">
        <f t="shared" si="2"/>
        <v>37</v>
      </c>
      <c r="B54" s="101" t="s">
        <v>59</v>
      </c>
      <c r="C54" s="101"/>
      <c r="D54" s="101"/>
      <c r="E54" s="102" t="s">
        <v>19</v>
      </c>
      <c r="F54" s="100">
        <v>36</v>
      </c>
      <c r="G54" s="100">
        <v>34</v>
      </c>
      <c r="H54" s="100">
        <v>33.3</v>
      </c>
      <c r="I54" s="95"/>
    </row>
    <row r="55" spans="1:9" s="96" customFormat="1" ht="23.25" customHeight="1">
      <c r="A55" s="36">
        <f t="shared" si="2"/>
        <v>38</v>
      </c>
      <c r="B55" s="103" t="s">
        <v>60</v>
      </c>
      <c r="C55" s="103"/>
      <c r="D55" s="103"/>
      <c r="E55" s="104" t="s">
        <v>19</v>
      </c>
      <c r="F55" s="100">
        <v>75</v>
      </c>
      <c r="G55" s="100">
        <v>72</v>
      </c>
      <c r="H55" s="105">
        <v>68.9</v>
      </c>
      <c r="I55" s="95">
        <v>57.8</v>
      </c>
    </row>
    <row r="56" spans="1:9" s="96" customFormat="1" ht="23.25" customHeight="1">
      <c r="A56" s="36">
        <f t="shared" si="2"/>
        <v>39</v>
      </c>
      <c r="B56" s="103" t="s">
        <v>61</v>
      </c>
      <c r="C56" s="103"/>
      <c r="D56" s="103"/>
      <c r="E56" s="104" t="s">
        <v>19</v>
      </c>
      <c r="F56" s="100">
        <v>75</v>
      </c>
      <c r="G56" s="100">
        <v>72</v>
      </c>
      <c r="H56" s="105">
        <v>68.9</v>
      </c>
      <c r="I56" s="95">
        <v>57.8</v>
      </c>
    </row>
    <row r="57" spans="1:9" s="96" customFormat="1" ht="23.25" customHeight="1">
      <c r="A57" s="36">
        <f t="shared" si="2"/>
        <v>40</v>
      </c>
      <c r="B57" s="106" t="s">
        <v>62</v>
      </c>
      <c r="C57" s="106"/>
      <c r="D57" s="106"/>
      <c r="E57" s="104" t="s">
        <v>19</v>
      </c>
      <c r="F57" s="99">
        <v>32</v>
      </c>
      <c r="G57" s="99">
        <v>31</v>
      </c>
      <c r="H57" s="107">
        <v>29.6</v>
      </c>
      <c r="I57" s="95"/>
    </row>
    <row r="58" spans="1:9" s="96" customFormat="1" ht="23.25" customHeight="1">
      <c r="A58" s="36">
        <f t="shared" si="2"/>
        <v>41</v>
      </c>
      <c r="B58" s="106" t="s">
        <v>63</v>
      </c>
      <c r="C58" s="106"/>
      <c r="D58" s="106"/>
      <c r="E58" s="104" t="s">
        <v>19</v>
      </c>
      <c r="F58" s="99">
        <v>32</v>
      </c>
      <c r="G58" s="99">
        <v>30</v>
      </c>
      <c r="H58" s="107">
        <v>28.7</v>
      </c>
      <c r="I58" s="95">
        <v>25.4</v>
      </c>
    </row>
    <row r="59" spans="1:9" s="96" customFormat="1" ht="23.25" customHeight="1">
      <c r="A59" s="36">
        <f t="shared" si="2"/>
        <v>42</v>
      </c>
      <c r="B59" s="108" t="s">
        <v>64</v>
      </c>
      <c r="C59" s="108"/>
      <c r="D59" s="108"/>
      <c r="E59" s="109" t="s">
        <v>19</v>
      </c>
      <c r="F59" s="100">
        <v>47</v>
      </c>
      <c r="G59" s="100">
        <v>44</v>
      </c>
      <c r="H59" s="105">
        <v>39.9</v>
      </c>
      <c r="I59" s="95"/>
    </row>
    <row r="60" spans="1:9" s="96" customFormat="1" ht="23.25" customHeight="1">
      <c r="A60" s="36">
        <f t="shared" si="2"/>
        <v>43</v>
      </c>
      <c r="B60" s="108" t="s">
        <v>65</v>
      </c>
      <c r="C60" s="108"/>
      <c r="D60" s="108"/>
      <c r="E60" s="109" t="s">
        <v>19</v>
      </c>
      <c r="F60" s="100">
        <v>32</v>
      </c>
      <c r="G60" s="100">
        <v>30</v>
      </c>
      <c r="H60" s="105">
        <v>28.5</v>
      </c>
      <c r="I60" s="95">
        <v>26.5</v>
      </c>
    </row>
    <row r="61" spans="1:9" s="96" customFormat="1" ht="23.25" customHeight="1">
      <c r="A61" s="36">
        <f t="shared" si="2"/>
        <v>44</v>
      </c>
      <c r="B61" s="106" t="s">
        <v>66</v>
      </c>
      <c r="C61" s="106"/>
      <c r="D61" s="106"/>
      <c r="E61" s="104" t="s">
        <v>19</v>
      </c>
      <c r="F61" s="99">
        <v>35</v>
      </c>
      <c r="G61" s="99">
        <v>31</v>
      </c>
      <c r="H61" s="107">
        <v>29.9</v>
      </c>
      <c r="I61" s="95">
        <v>28.65</v>
      </c>
    </row>
    <row r="62" spans="1:9" s="96" customFormat="1" ht="23.25" customHeight="1">
      <c r="A62" s="36">
        <f t="shared" si="2"/>
        <v>45</v>
      </c>
      <c r="B62" s="110" t="s">
        <v>67</v>
      </c>
      <c r="C62" s="110"/>
      <c r="D62" s="110"/>
      <c r="E62" s="109" t="s">
        <v>19</v>
      </c>
      <c r="F62" s="111">
        <v>45</v>
      </c>
      <c r="G62" s="111">
        <v>43</v>
      </c>
      <c r="H62" s="111">
        <v>41.2</v>
      </c>
      <c r="I62" s="95"/>
    </row>
    <row r="63" spans="1:9" s="96" customFormat="1" ht="23.25" customHeight="1">
      <c r="A63" s="36">
        <f t="shared" si="2"/>
        <v>46</v>
      </c>
      <c r="B63" s="112" t="s">
        <v>68</v>
      </c>
      <c r="C63" s="112"/>
      <c r="D63" s="112"/>
      <c r="E63" s="104" t="s">
        <v>19</v>
      </c>
      <c r="F63" s="99">
        <v>48</v>
      </c>
      <c r="G63" s="99">
        <v>44</v>
      </c>
      <c r="H63" s="107">
        <v>42.3</v>
      </c>
      <c r="I63" s="95"/>
    </row>
    <row r="64" spans="1:9" s="96" customFormat="1" ht="23.25" customHeight="1">
      <c r="A64" s="36">
        <f t="shared" si="2"/>
        <v>47</v>
      </c>
      <c r="B64" s="112" t="s">
        <v>69</v>
      </c>
      <c r="C64" s="112"/>
      <c r="D64" s="112"/>
      <c r="E64" s="104" t="s">
        <v>19</v>
      </c>
      <c r="F64" s="99">
        <v>48</v>
      </c>
      <c r="G64" s="99">
        <v>44</v>
      </c>
      <c r="H64" s="107">
        <v>42.3</v>
      </c>
      <c r="I64" s="95"/>
    </row>
    <row r="65" spans="1:9" s="96" customFormat="1" ht="23.25" customHeight="1">
      <c r="A65" s="36">
        <f t="shared" si="2"/>
        <v>48</v>
      </c>
      <c r="B65" s="112" t="s">
        <v>70</v>
      </c>
      <c r="C65" s="112"/>
      <c r="D65" s="112"/>
      <c r="E65" s="104" t="s">
        <v>19</v>
      </c>
      <c r="F65" s="99">
        <v>37</v>
      </c>
      <c r="G65" s="99">
        <v>35.5</v>
      </c>
      <c r="H65" s="107">
        <v>34.5</v>
      </c>
      <c r="I65" s="95"/>
    </row>
    <row r="66" spans="1:9" s="96" customFormat="1" ht="23.25" customHeight="1">
      <c r="A66" s="36">
        <f t="shared" si="2"/>
        <v>49</v>
      </c>
      <c r="B66" s="98" t="s">
        <v>71</v>
      </c>
      <c r="C66" s="98"/>
      <c r="D66" s="98"/>
      <c r="E66" s="104" t="s">
        <v>19</v>
      </c>
      <c r="F66" s="99">
        <v>32</v>
      </c>
      <c r="G66" s="107">
        <v>30</v>
      </c>
      <c r="H66" s="107">
        <v>28.7</v>
      </c>
      <c r="I66" s="95"/>
    </row>
    <row r="67" spans="1:9" s="96" customFormat="1" ht="23.25" customHeight="1">
      <c r="A67" s="36">
        <f t="shared" si="2"/>
        <v>50</v>
      </c>
      <c r="B67" s="112" t="s">
        <v>72</v>
      </c>
      <c r="C67" s="112"/>
      <c r="D67" s="112"/>
      <c r="E67" s="104" t="s">
        <v>19</v>
      </c>
      <c r="F67" s="99">
        <v>55</v>
      </c>
      <c r="G67" s="99">
        <v>51</v>
      </c>
      <c r="H67" s="107">
        <v>49.9</v>
      </c>
      <c r="I67" s="95">
        <v>48.5</v>
      </c>
    </row>
    <row r="68" spans="1:9" s="96" customFormat="1" ht="23.25" customHeight="1">
      <c r="A68" s="36">
        <f t="shared" si="2"/>
        <v>51</v>
      </c>
      <c r="B68" s="113" t="s">
        <v>73</v>
      </c>
      <c r="C68" s="113"/>
      <c r="D68" s="113"/>
      <c r="E68" s="114" t="s">
        <v>19</v>
      </c>
      <c r="F68" s="115">
        <v>50</v>
      </c>
      <c r="G68" s="115">
        <v>48.5</v>
      </c>
      <c r="H68" s="116">
        <v>47.5</v>
      </c>
      <c r="I68" s="95">
        <v>42.9</v>
      </c>
    </row>
    <row r="69" spans="1:9" s="96" customFormat="1" ht="23.25" customHeight="1">
      <c r="A69" s="36">
        <f t="shared" si="2"/>
        <v>52</v>
      </c>
      <c r="B69" s="112" t="s">
        <v>74</v>
      </c>
      <c r="C69" s="112"/>
      <c r="D69" s="112"/>
      <c r="E69" s="104" t="s">
        <v>19</v>
      </c>
      <c r="F69" s="99">
        <v>50</v>
      </c>
      <c r="G69" s="99">
        <v>49</v>
      </c>
      <c r="H69" s="107">
        <v>47.9</v>
      </c>
      <c r="I69" s="95">
        <v>45.9</v>
      </c>
    </row>
    <row r="70" spans="1:9" s="58" customFormat="1" ht="30" customHeight="1">
      <c r="A70" s="36">
        <f t="shared" si="2"/>
        <v>0</v>
      </c>
      <c r="B70" s="110"/>
      <c r="C70" s="110"/>
      <c r="D70" s="110"/>
      <c r="E70" s="110"/>
      <c r="F70" s="110"/>
      <c r="G70" s="110"/>
      <c r="H70" s="110"/>
      <c r="I70" s="57"/>
    </row>
    <row r="71" spans="1:8" s="118" customFormat="1" ht="22.5" customHeight="1">
      <c r="A71" s="36">
        <f t="shared" si="2"/>
        <v>0</v>
      </c>
      <c r="B71" s="117" t="s">
        <v>75</v>
      </c>
      <c r="C71" s="117"/>
      <c r="D71" s="117"/>
      <c r="E71" s="117"/>
      <c r="F71" s="117"/>
      <c r="G71" s="117"/>
      <c r="H71" s="117"/>
    </row>
    <row r="72" spans="1:9" s="118" customFormat="1" ht="34.5" customHeight="1">
      <c r="A72" s="36">
        <f t="shared" si="2"/>
        <v>53</v>
      </c>
      <c r="B72" s="119" t="s">
        <v>76</v>
      </c>
      <c r="C72" s="119"/>
      <c r="D72" s="119"/>
      <c r="E72" s="120" t="s">
        <v>77</v>
      </c>
      <c r="F72" s="121">
        <v>75</v>
      </c>
      <c r="G72" s="122">
        <f>ROUND(H72*1.03,1)</f>
        <v>63.8</v>
      </c>
      <c r="H72" s="90">
        <v>61.9</v>
      </c>
      <c r="I72" s="118">
        <v>66.7</v>
      </c>
    </row>
    <row r="73" spans="1:9" s="118" customFormat="1" ht="34.5" customHeight="1">
      <c r="A73" s="36">
        <f t="shared" si="2"/>
        <v>54</v>
      </c>
      <c r="B73" s="123" t="s">
        <v>78</v>
      </c>
      <c r="C73" s="123"/>
      <c r="D73" s="123"/>
      <c r="E73" s="120" t="s">
        <v>77</v>
      </c>
      <c r="F73" s="124">
        <v>39</v>
      </c>
      <c r="G73" s="86">
        <v>33.9</v>
      </c>
      <c r="H73" s="125">
        <v>32.95</v>
      </c>
      <c r="I73" s="118">
        <v>35.9</v>
      </c>
    </row>
    <row r="74" spans="1:9" s="118" customFormat="1" ht="34.5" customHeight="1">
      <c r="A74" s="36">
        <f t="shared" si="2"/>
        <v>55</v>
      </c>
      <c r="B74" s="126" t="s">
        <v>79</v>
      </c>
      <c r="C74" s="126"/>
      <c r="D74" s="126"/>
      <c r="E74" s="127" t="s">
        <v>77</v>
      </c>
      <c r="F74" s="128">
        <v>29</v>
      </c>
      <c r="G74" s="129">
        <f>ROUND(H74*1.03,1)</f>
        <v>25.6</v>
      </c>
      <c r="H74" s="71">
        <v>24.9</v>
      </c>
      <c r="I74" s="118">
        <v>24.9</v>
      </c>
    </row>
    <row r="75" spans="1:8" s="118" customFormat="1" ht="34.5" customHeight="1">
      <c r="A75" s="36">
        <f t="shared" si="2"/>
        <v>56</v>
      </c>
      <c r="B75" s="126" t="s">
        <v>80</v>
      </c>
      <c r="C75" s="126"/>
      <c r="D75" s="126"/>
      <c r="E75" s="127" t="s">
        <v>77</v>
      </c>
      <c r="F75" s="128">
        <v>30</v>
      </c>
      <c r="G75" s="129">
        <v>28</v>
      </c>
      <c r="H75" s="71">
        <v>26.5</v>
      </c>
    </row>
    <row r="76" spans="1:8" s="118" customFormat="1" ht="34.5" customHeight="1">
      <c r="A76" s="36">
        <f t="shared" si="2"/>
        <v>57</v>
      </c>
      <c r="B76" s="130" t="s">
        <v>81</v>
      </c>
      <c r="C76" s="130"/>
      <c r="D76" s="130"/>
      <c r="E76" s="131" t="s">
        <v>82</v>
      </c>
      <c r="F76" s="121">
        <v>62</v>
      </c>
      <c r="G76" s="122">
        <v>59</v>
      </c>
      <c r="H76" s="90">
        <v>56.4</v>
      </c>
    </row>
    <row r="77" spans="1:8" s="118" customFormat="1" ht="34.5" customHeight="1">
      <c r="A77" s="36">
        <f t="shared" si="2"/>
        <v>58</v>
      </c>
      <c r="B77" s="132" t="s">
        <v>83</v>
      </c>
      <c r="C77" s="132"/>
      <c r="D77" s="132"/>
      <c r="E77" s="133" t="s">
        <v>82</v>
      </c>
      <c r="F77" s="121">
        <v>179</v>
      </c>
      <c r="G77" s="122">
        <f>ROUND(H77*1.03,1)</f>
        <v>168.1</v>
      </c>
      <c r="H77" s="90">
        <v>163.2</v>
      </c>
    </row>
    <row r="78" spans="1:9" s="118" customFormat="1" ht="34.5" customHeight="1">
      <c r="A78" s="36">
        <f t="shared" si="2"/>
        <v>59</v>
      </c>
      <c r="B78" s="132" t="s">
        <v>84</v>
      </c>
      <c r="C78" s="132"/>
      <c r="D78" s="132"/>
      <c r="E78" s="133" t="s">
        <v>85</v>
      </c>
      <c r="F78" s="134">
        <v>144</v>
      </c>
      <c r="G78" s="135">
        <v>133</v>
      </c>
      <c r="H78" s="136">
        <v>130.8</v>
      </c>
      <c r="I78" s="118">
        <v>122.9</v>
      </c>
    </row>
    <row r="79" spans="1:9" s="118" customFormat="1" ht="34.5" customHeight="1">
      <c r="A79" s="36">
        <f t="shared" si="2"/>
        <v>60</v>
      </c>
      <c r="B79" s="132" t="s">
        <v>86</v>
      </c>
      <c r="C79" s="132"/>
      <c r="D79" s="132"/>
      <c r="E79" s="133" t="s">
        <v>82</v>
      </c>
      <c r="F79" s="124">
        <v>72</v>
      </c>
      <c r="G79" s="86">
        <v>67</v>
      </c>
      <c r="H79" s="125">
        <v>64.8</v>
      </c>
      <c r="I79" s="118">
        <v>61.5</v>
      </c>
    </row>
    <row r="80" spans="1:9" s="118" customFormat="1" ht="34.5" customHeight="1">
      <c r="A80" s="36">
        <f t="shared" si="2"/>
        <v>61</v>
      </c>
      <c r="B80" s="132" t="s">
        <v>87</v>
      </c>
      <c r="C80" s="132"/>
      <c r="D80" s="132"/>
      <c r="E80" s="133" t="s">
        <v>82</v>
      </c>
      <c r="F80" s="124">
        <v>43</v>
      </c>
      <c r="G80" s="86">
        <v>41</v>
      </c>
      <c r="H80" s="125">
        <v>39.5</v>
      </c>
      <c r="I80" s="118">
        <v>36.4</v>
      </c>
    </row>
    <row r="81" spans="1:9" s="118" customFormat="1" ht="34.5" customHeight="1">
      <c r="A81" s="36">
        <f t="shared" si="2"/>
        <v>62</v>
      </c>
      <c r="B81" s="137" t="s">
        <v>88</v>
      </c>
      <c r="C81" s="137"/>
      <c r="D81" s="137"/>
      <c r="E81" s="133" t="s">
        <v>82</v>
      </c>
      <c r="F81" s="124">
        <v>65</v>
      </c>
      <c r="G81" s="86">
        <v>61</v>
      </c>
      <c r="H81" s="125">
        <v>59.5</v>
      </c>
      <c r="I81" s="118">
        <v>56.7</v>
      </c>
    </row>
    <row r="82" spans="1:8" s="118" customFormat="1" ht="34.5" customHeight="1">
      <c r="A82" s="36">
        <f t="shared" si="2"/>
        <v>63</v>
      </c>
      <c r="B82" s="137" t="s">
        <v>89</v>
      </c>
      <c r="C82" s="137"/>
      <c r="D82" s="137"/>
      <c r="E82" s="133" t="s">
        <v>82</v>
      </c>
      <c r="F82" s="124">
        <v>60</v>
      </c>
      <c r="G82" s="86"/>
      <c r="H82" s="125"/>
    </row>
    <row r="83" spans="1:8" s="118" customFormat="1" ht="34.5" customHeight="1">
      <c r="A83" s="36">
        <f t="shared" si="2"/>
        <v>64</v>
      </c>
      <c r="B83" s="137" t="s">
        <v>90</v>
      </c>
      <c r="C83" s="137"/>
      <c r="D83" s="137"/>
      <c r="E83" s="133" t="s">
        <v>82</v>
      </c>
      <c r="F83" s="124">
        <v>70</v>
      </c>
      <c r="G83" s="86"/>
      <c r="H83" s="125"/>
    </row>
    <row r="84" spans="1:9" s="118" customFormat="1" ht="33.75" customHeight="1">
      <c r="A84" s="36">
        <f t="shared" si="2"/>
        <v>65</v>
      </c>
      <c r="B84" s="132" t="s">
        <v>91</v>
      </c>
      <c r="C84" s="132"/>
      <c r="D84" s="132"/>
      <c r="E84" s="138" t="s">
        <v>92</v>
      </c>
      <c r="F84" s="121">
        <v>36</v>
      </c>
      <c r="G84" s="122">
        <v>34.5</v>
      </c>
      <c r="H84" s="90">
        <v>33.9</v>
      </c>
      <c r="I84" s="118">
        <v>31.5</v>
      </c>
    </row>
    <row r="85" spans="1:9" s="118" customFormat="1" ht="33.75" customHeight="1">
      <c r="A85" s="36">
        <f t="shared" si="2"/>
        <v>66</v>
      </c>
      <c r="B85" s="139" t="s">
        <v>93</v>
      </c>
      <c r="C85" s="140"/>
      <c r="D85" s="141"/>
      <c r="E85" s="138" t="s">
        <v>92</v>
      </c>
      <c r="F85" s="128">
        <v>42</v>
      </c>
      <c r="G85" s="129">
        <v>40</v>
      </c>
      <c r="H85" s="71">
        <v>38.9</v>
      </c>
      <c r="I85" s="118">
        <v>37.9</v>
      </c>
    </row>
    <row r="86" spans="1:9" s="142" customFormat="1" ht="30.75" customHeight="1">
      <c r="A86" s="36">
        <f t="shared" si="2"/>
        <v>67</v>
      </c>
      <c r="B86" s="132" t="s">
        <v>94</v>
      </c>
      <c r="C86" s="132"/>
      <c r="D86" s="132"/>
      <c r="E86" s="133" t="s">
        <v>92</v>
      </c>
      <c r="F86" s="128">
        <v>43</v>
      </c>
      <c r="G86" s="129">
        <v>41</v>
      </c>
      <c r="H86" s="90">
        <v>39.9</v>
      </c>
      <c r="I86" s="142">
        <v>37.9</v>
      </c>
    </row>
    <row r="87" spans="1:9" s="142" customFormat="1" ht="33" customHeight="1">
      <c r="A87" s="36">
        <f t="shared" si="2"/>
        <v>68</v>
      </c>
      <c r="B87" s="132" t="s">
        <v>95</v>
      </c>
      <c r="C87" s="132"/>
      <c r="D87" s="132"/>
      <c r="E87" s="133" t="s">
        <v>92</v>
      </c>
      <c r="F87" s="128">
        <v>35</v>
      </c>
      <c r="G87" s="129">
        <f aca="true" t="shared" si="3" ref="G87:G88">ROUND(H87*1.03,1)</f>
        <v>33.9</v>
      </c>
      <c r="H87" s="90">
        <v>32.9</v>
      </c>
      <c r="I87" s="142">
        <v>31.9</v>
      </c>
    </row>
    <row r="88" spans="1:9" s="142" customFormat="1" ht="33" customHeight="1">
      <c r="A88" s="36">
        <f t="shared" si="2"/>
        <v>69</v>
      </c>
      <c r="B88" s="132" t="s">
        <v>96</v>
      </c>
      <c r="C88" s="132"/>
      <c r="D88" s="132"/>
      <c r="E88" s="133" t="s">
        <v>92</v>
      </c>
      <c r="F88" s="128">
        <v>35</v>
      </c>
      <c r="G88" s="129">
        <f t="shared" si="3"/>
        <v>33.9</v>
      </c>
      <c r="H88" s="90">
        <v>32.9</v>
      </c>
      <c r="I88" s="142">
        <v>31.9</v>
      </c>
    </row>
    <row r="89" spans="1:8" s="142" customFormat="1" ht="33" customHeight="1">
      <c r="A89" s="36">
        <f t="shared" si="2"/>
        <v>70</v>
      </c>
      <c r="B89" s="132" t="s">
        <v>97</v>
      </c>
      <c r="C89" s="132"/>
      <c r="D89" s="132"/>
      <c r="E89" s="143" t="s">
        <v>98</v>
      </c>
      <c r="F89" s="128">
        <v>60</v>
      </c>
      <c r="G89" s="129">
        <v>58</v>
      </c>
      <c r="H89" s="90">
        <v>56.3</v>
      </c>
    </row>
    <row r="90" spans="1:8" s="142" customFormat="1" ht="33" customHeight="1">
      <c r="A90" s="36">
        <f t="shared" si="2"/>
        <v>71</v>
      </c>
      <c r="B90" s="132" t="s">
        <v>99</v>
      </c>
      <c r="C90" s="132"/>
      <c r="D90" s="132"/>
      <c r="E90" s="143" t="s">
        <v>100</v>
      </c>
      <c r="F90" s="128">
        <v>54</v>
      </c>
      <c r="G90" s="129">
        <v>50</v>
      </c>
      <c r="H90" s="90">
        <v>48.7</v>
      </c>
    </row>
    <row r="91" spans="1:8" s="142" customFormat="1" ht="23.25">
      <c r="A91" s="36">
        <f t="shared" si="2"/>
        <v>72</v>
      </c>
      <c r="B91" s="144" t="s">
        <v>101</v>
      </c>
      <c r="C91" s="144"/>
      <c r="D91" s="144"/>
      <c r="E91" s="143" t="s">
        <v>102</v>
      </c>
      <c r="F91" s="128">
        <v>59</v>
      </c>
      <c r="G91" s="129">
        <v>58</v>
      </c>
      <c r="H91" s="90">
        <v>56.9</v>
      </c>
    </row>
    <row r="92" spans="1:8" s="142" customFormat="1" ht="23.25">
      <c r="A92" s="36">
        <f t="shared" si="2"/>
        <v>73</v>
      </c>
      <c r="B92" s="145" t="s">
        <v>103</v>
      </c>
      <c r="C92" s="88"/>
      <c r="D92" s="144"/>
      <c r="E92" s="143" t="s">
        <v>102</v>
      </c>
      <c r="F92" s="128">
        <v>62</v>
      </c>
      <c r="G92" s="129">
        <v>60</v>
      </c>
      <c r="H92" s="71">
        <v>58.4</v>
      </c>
    </row>
    <row r="93" spans="1:9" s="147" customFormat="1" ht="24" customHeight="1">
      <c r="A93" s="36">
        <f t="shared" si="2"/>
        <v>74</v>
      </c>
      <c r="B93" s="123" t="s">
        <v>104</v>
      </c>
      <c r="C93" s="123"/>
      <c r="D93" s="123"/>
      <c r="E93" s="146" t="s">
        <v>102</v>
      </c>
      <c r="F93" s="128">
        <v>69</v>
      </c>
      <c r="G93" s="129">
        <f>ROUND(H93*1.03,1)</f>
        <v>66.2</v>
      </c>
      <c r="H93" s="71">
        <v>64.3</v>
      </c>
      <c r="I93" s="147">
        <v>64.4</v>
      </c>
    </row>
    <row r="94" spans="1:8" s="153" customFormat="1" ht="22.5" customHeight="1">
      <c r="A94" s="36">
        <f t="shared" si="2"/>
        <v>75</v>
      </c>
      <c r="B94" s="148" t="s">
        <v>105</v>
      </c>
      <c r="C94" s="148"/>
      <c r="D94" s="148"/>
      <c r="E94" s="149" t="s">
        <v>102</v>
      </c>
      <c r="F94" s="150">
        <v>43</v>
      </c>
      <c r="G94" s="151">
        <v>40.5</v>
      </c>
      <c r="H94" s="152">
        <v>39.1</v>
      </c>
    </row>
    <row r="95" spans="1:8" s="153" customFormat="1" ht="22.5" customHeight="1">
      <c r="A95" s="36">
        <f t="shared" si="2"/>
        <v>76</v>
      </c>
      <c r="B95" s="148" t="s">
        <v>106</v>
      </c>
      <c r="C95" s="148"/>
      <c r="D95" s="148"/>
      <c r="E95" s="149" t="s">
        <v>102</v>
      </c>
      <c r="F95" s="150">
        <v>80</v>
      </c>
      <c r="G95" s="151">
        <v>76</v>
      </c>
      <c r="H95" s="152">
        <v>73.8</v>
      </c>
    </row>
    <row r="96" spans="1:8" s="153" customFormat="1" ht="22.5" customHeight="1">
      <c r="A96" s="36">
        <f t="shared" si="2"/>
        <v>77</v>
      </c>
      <c r="B96" s="148" t="s">
        <v>107</v>
      </c>
      <c r="C96" s="148"/>
      <c r="D96" s="148"/>
      <c r="E96" s="149" t="s">
        <v>102</v>
      </c>
      <c r="F96" s="150">
        <v>80</v>
      </c>
      <c r="G96" s="151">
        <v>76</v>
      </c>
      <c r="H96" s="152">
        <v>73.8</v>
      </c>
    </row>
    <row r="97" spans="1:8" s="153" customFormat="1" ht="22.5" customHeight="1">
      <c r="A97" s="36">
        <f t="shared" si="2"/>
        <v>78</v>
      </c>
      <c r="B97" s="148" t="s">
        <v>108</v>
      </c>
      <c r="C97" s="148"/>
      <c r="D97" s="148"/>
      <c r="E97" s="149" t="s">
        <v>102</v>
      </c>
      <c r="F97" s="150">
        <v>80</v>
      </c>
      <c r="G97" s="151"/>
      <c r="H97" s="152"/>
    </row>
    <row r="98" spans="1:8" s="153" customFormat="1" ht="42.75" customHeight="1">
      <c r="A98" s="36">
        <f t="shared" si="2"/>
        <v>0</v>
      </c>
      <c r="B98" s="154" t="s">
        <v>109</v>
      </c>
      <c r="C98" s="154"/>
      <c r="D98" s="154"/>
      <c r="E98" s="154"/>
      <c r="F98" s="154"/>
      <c r="G98" s="154"/>
      <c r="H98" s="154"/>
    </row>
    <row r="99" spans="1:9" s="118" customFormat="1" ht="42" customHeight="1">
      <c r="A99" s="36">
        <f t="shared" si="2"/>
        <v>79</v>
      </c>
      <c r="B99" s="155" t="s">
        <v>110</v>
      </c>
      <c r="C99" s="155"/>
      <c r="D99" s="155"/>
      <c r="E99" s="156" t="s">
        <v>111</v>
      </c>
      <c r="F99" s="157">
        <v>39</v>
      </c>
      <c r="G99" s="158">
        <v>37</v>
      </c>
      <c r="H99" s="159">
        <v>35.9</v>
      </c>
      <c r="I99" s="118">
        <v>30.9</v>
      </c>
    </row>
    <row r="100" spans="1:8" s="118" customFormat="1" ht="42" customHeight="1">
      <c r="A100" s="36">
        <f t="shared" si="2"/>
        <v>80</v>
      </c>
      <c r="B100" s="160" t="s">
        <v>112</v>
      </c>
      <c r="C100" s="160"/>
      <c r="D100" s="160"/>
      <c r="E100" s="161" t="s">
        <v>22</v>
      </c>
      <c r="F100" s="162">
        <v>53</v>
      </c>
      <c r="G100" s="163">
        <v>49.5</v>
      </c>
      <c r="H100" s="164">
        <v>45.9</v>
      </c>
    </row>
    <row r="101" spans="1:8" s="118" customFormat="1" ht="42" customHeight="1">
      <c r="A101" s="36">
        <f t="shared" si="2"/>
        <v>81</v>
      </c>
      <c r="B101" s="155" t="s">
        <v>113</v>
      </c>
      <c r="C101" s="155"/>
      <c r="D101" s="155"/>
      <c r="E101" s="156" t="s">
        <v>22</v>
      </c>
      <c r="F101" s="165">
        <v>78</v>
      </c>
      <c r="G101" s="166">
        <v>75</v>
      </c>
      <c r="H101" s="167">
        <v>71.9</v>
      </c>
    </row>
    <row r="102" spans="1:8" s="118" customFormat="1" ht="27" customHeight="1">
      <c r="A102" s="36">
        <f t="shared" si="2"/>
        <v>82</v>
      </c>
      <c r="B102" s="168" t="s">
        <v>114</v>
      </c>
      <c r="C102" s="168"/>
      <c r="D102" s="168"/>
      <c r="E102" s="169" t="s">
        <v>14</v>
      </c>
      <c r="F102" s="170">
        <v>40</v>
      </c>
      <c r="G102" s="129">
        <v>38</v>
      </c>
      <c r="H102" s="72">
        <v>36.8</v>
      </c>
    </row>
    <row r="103" spans="1:9" s="118" customFormat="1" ht="27" customHeight="1">
      <c r="A103" s="36">
        <f t="shared" si="2"/>
        <v>83</v>
      </c>
      <c r="B103" s="168" t="s">
        <v>115</v>
      </c>
      <c r="C103" s="168"/>
      <c r="D103" s="168"/>
      <c r="E103" s="169" t="s">
        <v>14</v>
      </c>
      <c r="F103" s="170">
        <v>39</v>
      </c>
      <c r="G103" s="129">
        <v>38</v>
      </c>
      <c r="H103" s="72">
        <v>36.9</v>
      </c>
      <c r="I103" s="118">
        <v>33.5</v>
      </c>
    </row>
    <row r="104" spans="1:8" s="118" customFormat="1" ht="27" customHeight="1">
      <c r="A104" s="36">
        <f t="shared" si="2"/>
        <v>84</v>
      </c>
      <c r="B104" s="168" t="s">
        <v>116</v>
      </c>
      <c r="C104" s="168"/>
      <c r="D104" s="168"/>
      <c r="E104" s="169" t="s">
        <v>14</v>
      </c>
      <c r="F104" s="170">
        <v>40</v>
      </c>
      <c r="G104" s="129">
        <f aca="true" t="shared" si="4" ref="G104:G106">ROUND(H104*1.03,1)</f>
        <v>38.7</v>
      </c>
      <c r="H104" s="72">
        <v>37.6</v>
      </c>
    </row>
    <row r="105" spans="1:9" s="118" customFormat="1" ht="27" customHeight="1">
      <c r="A105" s="36">
        <f t="shared" si="2"/>
        <v>85</v>
      </c>
      <c r="B105" s="168" t="s">
        <v>117</v>
      </c>
      <c r="C105" s="168"/>
      <c r="D105" s="168"/>
      <c r="E105" s="169" t="s">
        <v>14</v>
      </c>
      <c r="F105" s="170">
        <v>68</v>
      </c>
      <c r="G105" s="129">
        <f t="shared" si="4"/>
        <v>65.4</v>
      </c>
      <c r="H105" s="72">
        <v>63.5</v>
      </c>
      <c r="I105" s="118">
        <v>63.5</v>
      </c>
    </row>
    <row r="106" spans="1:8" s="118" customFormat="1" ht="27" customHeight="1">
      <c r="A106" s="36">
        <f t="shared" si="2"/>
        <v>86</v>
      </c>
      <c r="B106" s="168" t="s">
        <v>118</v>
      </c>
      <c r="C106" s="168"/>
      <c r="D106" s="168"/>
      <c r="E106" s="169" t="s">
        <v>14</v>
      </c>
      <c r="F106" s="170">
        <v>40</v>
      </c>
      <c r="G106" s="129">
        <f t="shared" si="4"/>
        <v>38.7</v>
      </c>
      <c r="H106" s="72">
        <v>37.6</v>
      </c>
    </row>
    <row r="107" spans="1:8" s="118" customFormat="1" ht="27" customHeight="1">
      <c r="A107" s="36">
        <f t="shared" si="2"/>
        <v>87</v>
      </c>
      <c r="B107" s="168" t="s">
        <v>119</v>
      </c>
      <c r="C107" s="168"/>
      <c r="D107" s="168"/>
      <c r="E107" s="169" t="s">
        <v>14</v>
      </c>
      <c r="F107" s="170">
        <v>180</v>
      </c>
      <c r="G107" s="129">
        <v>175</v>
      </c>
      <c r="H107" s="72">
        <v>170</v>
      </c>
    </row>
    <row r="108" spans="1:8" s="118" customFormat="1" ht="27" customHeight="1">
      <c r="A108" s="36">
        <f t="shared" si="2"/>
        <v>88</v>
      </c>
      <c r="B108" s="168" t="s">
        <v>120</v>
      </c>
      <c r="C108" s="168"/>
      <c r="D108" s="168"/>
      <c r="E108" s="169" t="s">
        <v>14</v>
      </c>
      <c r="F108" s="170">
        <v>180</v>
      </c>
      <c r="G108" s="129">
        <v>175</v>
      </c>
      <c r="H108" s="72">
        <v>170</v>
      </c>
    </row>
    <row r="109" spans="1:8" s="118" customFormat="1" ht="27" customHeight="1">
      <c r="A109" s="36">
        <f t="shared" si="2"/>
        <v>89</v>
      </c>
      <c r="B109" s="171" t="s">
        <v>121</v>
      </c>
      <c r="C109" s="171"/>
      <c r="D109" s="171"/>
      <c r="E109" s="172" t="s">
        <v>14</v>
      </c>
      <c r="F109" s="173">
        <v>75</v>
      </c>
      <c r="G109" s="122">
        <v>70.3</v>
      </c>
      <c r="H109" s="90">
        <v>68.3</v>
      </c>
    </row>
    <row r="110" spans="1:9" s="118" customFormat="1" ht="27" customHeight="1">
      <c r="A110" s="36">
        <f t="shared" si="2"/>
        <v>90</v>
      </c>
      <c r="B110" s="174" t="s">
        <v>122</v>
      </c>
      <c r="C110" s="175"/>
      <c r="D110" s="176"/>
      <c r="E110" s="169" t="s">
        <v>123</v>
      </c>
      <c r="F110" s="170">
        <v>130</v>
      </c>
      <c r="G110" s="129">
        <v>125</v>
      </c>
      <c r="H110" s="72">
        <v>119.2</v>
      </c>
      <c r="I110" s="118">
        <v>119.2</v>
      </c>
    </row>
    <row r="111" spans="1:8" s="118" customFormat="1" ht="27" customHeight="1">
      <c r="A111" s="36">
        <f t="shared" si="2"/>
        <v>91</v>
      </c>
      <c r="B111" s="174" t="s">
        <v>124</v>
      </c>
      <c r="C111" s="175"/>
      <c r="D111" s="176"/>
      <c r="E111" s="169" t="s">
        <v>125</v>
      </c>
      <c r="F111" s="170">
        <v>125</v>
      </c>
      <c r="G111" s="129">
        <v>120</v>
      </c>
      <c r="H111" s="72">
        <v>109.9</v>
      </c>
    </row>
    <row r="112" spans="1:9" s="118" customFormat="1" ht="27" customHeight="1">
      <c r="A112" s="36">
        <f t="shared" si="2"/>
        <v>92</v>
      </c>
      <c r="B112" s="177" t="s">
        <v>126</v>
      </c>
      <c r="C112" s="178"/>
      <c r="D112" s="179"/>
      <c r="E112" s="169" t="s">
        <v>127</v>
      </c>
      <c r="F112" s="180">
        <v>141</v>
      </c>
      <c r="G112" s="70">
        <v>135</v>
      </c>
      <c r="H112" s="181">
        <v>118.9</v>
      </c>
      <c r="I112" s="118">
        <v>103.8</v>
      </c>
    </row>
    <row r="113" spans="1:8" s="118" customFormat="1" ht="27" customHeight="1">
      <c r="A113" s="36">
        <f t="shared" si="2"/>
        <v>93</v>
      </c>
      <c r="B113" s="182" t="s">
        <v>128</v>
      </c>
      <c r="C113" s="183"/>
      <c r="D113" s="184"/>
      <c r="E113" s="172" t="s">
        <v>129</v>
      </c>
      <c r="F113" s="185">
        <v>139</v>
      </c>
      <c r="G113" s="89"/>
      <c r="H113" s="186"/>
    </row>
    <row r="114" spans="1:8" s="118" customFormat="1" ht="27" customHeight="1">
      <c r="A114" s="36">
        <f t="shared" si="2"/>
        <v>94</v>
      </c>
      <c r="B114" s="182" t="s">
        <v>130</v>
      </c>
      <c r="C114" s="183"/>
      <c r="D114" s="184"/>
      <c r="E114" s="172" t="s">
        <v>22</v>
      </c>
      <c r="F114" s="185">
        <v>75</v>
      </c>
      <c r="G114" s="89">
        <v>71.6</v>
      </c>
      <c r="H114" s="186">
        <v>69.5</v>
      </c>
    </row>
    <row r="115" spans="1:8" s="118" customFormat="1" ht="27" customHeight="1">
      <c r="A115" s="36">
        <f t="shared" si="2"/>
        <v>95</v>
      </c>
      <c r="B115" s="182" t="s">
        <v>131</v>
      </c>
      <c r="C115" s="183"/>
      <c r="D115" s="184"/>
      <c r="E115" s="172" t="s">
        <v>14</v>
      </c>
      <c r="F115" s="185">
        <v>60</v>
      </c>
      <c r="G115" s="89"/>
      <c r="H115" s="186"/>
    </row>
    <row r="116" spans="1:8" s="118" customFormat="1" ht="27" customHeight="1">
      <c r="A116" s="36">
        <f t="shared" si="2"/>
        <v>96</v>
      </c>
      <c r="B116" s="182" t="s">
        <v>132</v>
      </c>
      <c r="C116" s="183"/>
      <c r="D116" s="184"/>
      <c r="E116" s="172" t="s">
        <v>14</v>
      </c>
      <c r="F116" s="185">
        <v>110</v>
      </c>
      <c r="G116" s="89"/>
      <c r="H116" s="186"/>
    </row>
    <row r="117" spans="1:8" s="118" customFormat="1" ht="27" customHeight="1">
      <c r="A117" s="36">
        <f t="shared" si="2"/>
        <v>97</v>
      </c>
      <c r="B117" s="182" t="s">
        <v>133</v>
      </c>
      <c r="C117" s="183"/>
      <c r="D117" s="184"/>
      <c r="E117" s="172" t="s">
        <v>14</v>
      </c>
      <c r="F117" s="185">
        <v>55</v>
      </c>
      <c r="G117" s="89">
        <v>51.4</v>
      </c>
      <c r="H117" s="186">
        <v>49.9</v>
      </c>
    </row>
    <row r="118" spans="1:8" s="118" customFormat="1" ht="27" customHeight="1">
      <c r="A118" s="36">
        <f t="shared" si="2"/>
        <v>98</v>
      </c>
      <c r="B118" s="187" t="s">
        <v>134</v>
      </c>
      <c r="C118" s="188"/>
      <c r="D118" s="189"/>
      <c r="E118" s="190" t="s">
        <v>14</v>
      </c>
      <c r="F118" s="39">
        <v>98</v>
      </c>
      <c r="G118" s="40">
        <v>92</v>
      </c>
      <c r="H118" s="41">
        <v>88.9</v>
      </c>
    </row>
    <row r="119" spans="1:8" s="118" customFormat="1" ht="27" customHeight="1">
      <c r="A119" s="36">
        <f t="shared" si="2"/>
        <v>99</v>
      </c>
      <c r="B119" s="182" t="s">
        <v>135</v>
      </c>
      <c r="C119" s="183"/>
      <c r="D119" s="184"/>
      <c r="E119" s="172" t="s">
        <v>22</v>
      </c>
      <c r="F119" s="185">
        <v>52</v>
      </c>
      <c r="G119" s="89">
        <v>49.5</v>
      </c>
      <c r="H119" s="186">
        <v>48.7</v>
      </c>
    </row>
    <row r="120" spans="1:8" s="118" customFormat="1" ht="27" customHeight="1">
      <c r="A120" s="36">
        <f t="shared" si="2"/>
        <v>100</v>
      </c>
      <c r="B120" s="88" t="s">
        <v>136</v>
      </c>
      <c r="C120" s="183"/>
      <c r="D120" s="184"/>
      <c r="E120" s="172" t="s">
        <v>137</v>
      </c>
      <c r="F120" s="185">
        <v>43</v>
      </c>
      <c r="G120" s="89">
        <v>40</v>
      </c>
      <c r="H120" s="186">
        <v>38.9</v>
      </c>
    </row>
    <row r="121" spans="1:8" s="118" customFormat="1" ht="27" customHeight="1">
      <c r="A121" s="36">
        <f t="shared" si="2"/>
        <v>101</v>
      </c>
      <c r="B121" s="191" t="s">
        <v>138</v>
      </c>
      <c r="C121" s="188"/>
      <c r="D121" s="189"/>
      <c r="E121" s="190" t="s">
        <v>14</v>
      </c>
      <c r="F121" s="39">
        <v>23</v>
      </c>
      <c r="G121" s="40">
        <v>22</v>
      </c>
      <c r="H121" s="41">
        <v>20.8</v>
      </c>
    </row>
    <row r="122" spans="1:8" s="118" customFormat="1" ht="27" customHeight="1">
      <c r="A122" s="36">
        <f t="shared" si="2"/>
        <v>102</v>
      </c>
      <c r="B122" s="88" t="s">
        <v>139</v>
      </c>
      <c r="C122" s="183"/>
      <c r="D122" s="184"/>
      <c r="E122" s="172" t="s">
        <v>19</v>
      </c>
      <c r="F122" s="185">
        <v>55</v>
      </c>
      <c r="G122" s="89">
        <v>52</v>
      </c>
      <c r="H122" s="186">
        <v>49.9</v>
      </c>
    </row>
    <row r="123" spans="1:8" s="118" customFormat="1" ht="27" customHeight="1">
      <c r="A123" s="36">
        <f t="shared" si="2"/>
        <v>103</v>
      </c>
      <c r="B123" s="88" t="s">
        <v>140</v>
      </c>
      <c r="C123" s="183"/>
      <c r="D123" s="184"/>
      <c r="E123" s="172" t="s">
        <v>19</v>
      </c>
      <c r="F123" s="185">
        <v>55</v>
      </c>
      <c r="G123" s="89">
        <v>52</v>
      </c>
      <c r="H123" s="186">
        <v>49.9</v>
      </c>
    </row>
    <row r="124" spans="1:8" s="118" customFormat="1" ht="27" customHeight="1">
      <c r="A124" s="36">
        <f t="shared" si="2"/>
        <v>104</v>
      </c>
      <c r="B124" s="88" t="s">
        <v>141</v>
      </c>
      <c r="C124" s="183"/>
      <c r="D124" s="184"/>
      <c r="E124" s="172" t="s">
        <v>19</v>
      </c>
      <c r="F124" s="185">
        <v>55</v>
      </c>
      <c r="G124" s="89"/>
      <c r="H124" s="186"/>
    </row>
    <row r="125" spans="1:8" s="118" customFormat="1" ht="27" customHeight="1">
      <c r="A125" s="36">
        <f t="shared" si="2"/>
        <v>105</v>
      </c>
      <c r="B125" s="88" t="s">
        <v>142</v>
      </c>
      <c r="C125" s="183"/>
      <c r="D125" s="184"/>
      <c r="E125" s="172" t="s">
        <v>19</v>
      </c>
      <c r="F125" s="185">
        <v>55</v>
      </c>
      <c r="G125" s="89"/>
      <c r="H125" s="186"/>
    </row>
    <row r="126" spans="1:8" s="118" customFormat="1" ht="27" customHeight="1">
      <c r="A126" s="36">
        <f t="shared" si="2"/>
        <v>106</v>
      </c>
      <c r="B126" s="192" t="s">
        <v>143</v>
      </c>
      <c r="C126" s="183"/>
      <c r="D126" s="184"/>
      <c r="E126" s="172" t="s">
        <v>14</v>
      </c>
      <c r="F126" s="185">
        <v>58</v>
      </c>
      <c r="G126" s="89">
        <v>55</v>
      </c>
      <c r="H126" s="186">
        <v>53.4</v>
      </c>
    </row>
    <row r="127" spans="1:8" s="142" customFormat="1" ht="27.75" customHeight="1">
      <c r="A127" s="36">
        <f t="shared" si="2"/>
        <v>107</v>
      </c>
      <c r="B127" s="82" t="s">
        <v>144</v>
      </c>
      <c r="C127" s="82"/>
      <c r="D127" s="82"/>
      <c r="E127" s="193" t="s">
        <v>22</v>
      </c>
      <c r="F127" s="180">
        <v>34</v>
      </c>
      <c r="G127" s="70">
        <v>32.5</v>
      </c>
      <c r="H127" s="181">
        <v>31.5</v>
      </c>
    </row>
    <row r="128" spans="1:8" s="142" customFormat="1" ht="27.75" customHeight="1">
      <c r="A128" s="36">
        <f t="shared" si="2"/>
        <v>108</v>
      </c>
      <c r="B128" s="82" t="s">
        <v>145</v>
      </c>
      <c r="C128" s="82"/>
      <c r="D128" s="82"/>
      <c r="E128" s="193" t="s">
        <v>22</v>
      </c>
      <c r="F128" s="180">
        <v>45</v>
      </c>
      <c r="G128" s="70">
        <v>42</v>
      </c>
      <c r="H128" s="181">
        <v>39.9</v>
      </c>
    </row>
    <row r="129" spans="1:8" s="142" customFormat="1" ht="27.75" customHeight="1">
      <c r="A129" s="36">
        <f t="shared" si="2"/>
        <v>109</v>
      </c>
      <c r="B129" s="82" t="s">
        <v>146</v>
      </c>
      <c r="C129" s="82"/>
      <c r="D129" s="82"/>
      <c r="E129" s="193" t="s">
        <v>19</v>
      </c>
      <c r="F129" s="180">
        <v>41</v>
      </c>
      <c r="G129" s="70">
        <v>39</v>
      </c>
      <c r="H129" s="181">
        <v>37.4</v>
      </c>
    </row>
    <row r="130" spans="1:8" s="142" customFormat="1" ht="27.75" customHeight="1">
      <c r="A130" s="36">
        <f t="shared" si="2"/>
        <v>110</v>
      </c>
      <c r="B130" s="82" t="s">
        <v>147</v>
      </c>
      <c r="C130" s="82"/>
      <c r="D130" s="82"/>
      <c r="E130" s="193" t="s">
        <v>22</v>
      </c>
      <c r="F130" s="180">
        <v>69</v>
      </c>
      <c r="G130" s="70">
        <v>65</v>
      </c>
      <c r="H130" s="181">
        <v>63.4</v>
      </c>
    </row>
    <row r="131" spans="1:8" s="142" customFormat="1" ht="27.75" customHeight="1">
      <c r="A131" s="36">
        <f t="shared" si="2"/>
        <v>111</v>
      </c>
      <c r="B131" s="82" t="s">
        <v>148</v>
      </c>
      <c r="C131" s="82"/>
      <c r="D131" s="82"/>
      <c r="E131" s="193" t="s">
        <v>22</v>
      </c>
      <c r="F131" s="180">
        <v>69</v>
      </c>
      <c r="G131" s="70">
        <v>65</v>
      </c>
      <c r="H131" s="181">
        <v>63.4</v>
      </c>
    </row>
    <row r="132" spans="1:8" s="142" customFormat="1" ht="27.75" customHeight="1">
      <c r="A132" s="36">
        <f t="shared" si="2"/>
        <v>112</v>
      </c>
      <c r="B132" s="83" t="s">
        <v>149</v>
      </c>
      <c r="C132" s="83"/>
      <c r="D132" s="194"/>
      <c r="E132" s="193" t="s">
        <v>14</v>
      </c>
      <c r="F132" s="180">
        <v>32</v>
      </c>
      <c r="G132" s="70"/>
      <c r="H132" s="181"/>
    </row>
    <row r="133" spans="1:8" s="142" customFormat="1" ht="27.75" customHeight="1">
      <c r="A133" s="36">
        <f t="shared" si="2"/>
        <v>113</v>
      </c>
      <c r="B133" s="83" t="s">
        <v>150</v>
      </c>
      <c r="C133" s="83"/>
      <c r="D133" s="194"/>
      <c r="E133" s="193" t="s">
        <v>14</v>
      </c>
      <c r="F133" s="180">
        <v>19</v>
      </c>
      <c r="G133" s="70">
        <v>17.5</v>
      </c>
      <c r="H133" s="181">
        <v>16.9</v>
      </c>
    </row>
    <row r="134" spans="1:9" s="142" customFormat="1" ht="27.75" customHeight="1">
      <c r="A134" s="36">
        <f t="shared" si="2"/>
        <v>114</v>
      </c>
      <c r="B134" s="195" t="s">
        <v>151</v>
      </c>
      <c r="C134" s="83"/>
      <c r="D134" s="194"/>
      <c r="E134" s="193" t="s">
        <v>19</v>
      </c>
      <c r="F134" s="180">
        <v>16</v>
      </c>
      <c r="G134" s="70">
        <v>15.5</v>
      </c>
      <c r="H134" s="181">
        <v>14.9</v>
      </c>
      <c r="I134" s="142">
        <v>12.95</v>
      </c>
    </row>
    <row r="135" spans="1:8" s="142" customFormat="1" ht="27.75" customHeight="1">
      <c r="A135" s="36">
        <f t="shared" si="2"/>
        <v>115</v>
      </c>
      <c r="B135" s="192" t="s">
        <v>152</v>
      </c>
      <c r="C135" s="88"/>
      <c r="D135" s="144"/>
      <c r="E135" s="196" t="s">
        <v>14</v>
      </c>
      <c r="F135" s="185">
        <v>67</v>
      </c>
      <c r="G135" s="89">
        <v>64.3</v>
      </c>
      <c r="H135" s="186">
        <v>62.4</v>
      </c>
    </row>
    <row r="136" spans="1:8" s="142" customFormat="1" ht="27.75" customHeight="1">
      <c r="A136" s="36">
        <f t="shared" si="2"/>
        <v>116</v>
      </c>
      <c r="B136" s="197" t="s">
        <v>153</v>
      </c>
      <c r="C136" s="197"/>
      <c r="D136" s="197"/>
      <c r="E136" s="196" t="s">
        <v>154</v>
      </c>
      <c r="F136" s="185">
        <v>94</v>
      </c>
      <c r="G136" s="89">
        <v>88</v>
      </c>
      <c r="H136" s="186">
        <v>86.3</v>
      </c>
    </row>
    <row r="137" spans="1:8" s="142" customFormat="1" ht="27.75" customHeight="1">
      <c r="A137" s="36">
        <f t="shared" si="2"/>
        <v>117</v>
      </c>
      <c r="B137" s="197" t="s">
        <v>155</v>
      </c>
      <c r="C137" s="197"/>
      <c r="D137" s="197"/>
      <c r="E137" s="196" t="s">
        <v>154</v>
      </c>
      <c r="F137" s="185">
        <v>94</v>
      </c>
      <c r="G137" s="89">
        <v>88</v>
      </c>
      <c r="H137" s="186">
        <v>86.3</v>
      </c>
    </row>
    <row r="138" spans="1:8" s="142" customFormat="1" ht="27.75" customHeight="1">
      <c r="A138" s="36">
        <f t="shared" si="2"/>
        <v>118</v>
      </c>
      <c r="B138" s="197" t="s">
        <v>156</v>
      </c>
      <c r="C138" s="197"/>
      <c r="D138" s="197"/>
      <c r="E138" s="196" t="s">
        <v>154</v>
      </c>
      <c r="F138" s="185">
        <v>79</v>
      </c>
      <c r="G138" s="89">
        <v>76</v>
      </c>
      <c r="H138" s="186">
        <v>74.9</v>
      </c>
    </row>
    <row r="139" spans="1:8" s="142" customFormat="1" ht="27.75" customHeight="1">
      <c r="A139" s="36">
        <f t="shared" si="2"/>
        <v>119</v>
      </c>
      <c r="B139" s="197" t="s">
        <v>157</v>
      </c>
      <c r="C139" s="197"/>
      <c r="D139" s="197"/>
      <c r="E139" s="196" t="s">
        <v>154</v>
      </c>
      <c r="F139" s="185">
        <v>122</v>
      </c>
      <c r="G139" s="89">
        <v>116</v>
      </c>
      <c r="H139" s="186">
        <v>112.9</v>
      </c>
    </row>
    <row r="140" spans="1:8" s="142" customFormat="1" ht="27.75" customHeight="1">
      <c r="A140" s="36">
        <f t="shared" si="2"/>
        <v>120</v>
      </c>
      <c r="B140" s="197" t="s">
        <v>158</v>
      </c>
      <c r="C140" s="197"/>
      <c r="D140" s="197"/>
      <c r="E140" s="196" t="s">
        <v>14</v>
      </c>
      <c r="F140" s="185">
        <v>60</v>
      </c>
      <c r="G140" s="89">
        <v>57.2</v>
      </c>
      <c r="H140" s="186">
        <v>55.9</v>
      </c>
    </row>
    <row r="141" spans="1:8" s="142" customFormat="1" ht="27.75" customHeight="1">
      <c r="A141" s="36">
        <f t="shared" si="2"/>
        <v>121</v>
      </c>
      <c r="B141" s="197" t="s">
        <v>159</v>
      </c>
      <c r="C141" s="197"/>
      <c r="D141" s="197"/>
      <c r="E141" s="196" t="s">
        <v>14</v>
      </c>
      <c r="F141" s="185">
        <v>73</v>
      </c>
      <c r="G141" s="89">
        <v>69</v>
      </c>
      <c r="H141" s="186">
        <v>67.5</v>
      </c>
    </row>
    <row r="142" spans="1:8" s="142" customFormat="1" ht="27.75" customHeight="1">
      <c r="A142" s="36">
        <f t="shared" si="2"/>
        <v>122</v>
      </c>
      <c r="B142" s="197" t="s">
        <v>160</v>
      </c>
      <c r="C142" s="197"/>
      <c r="D142" s="197"/>
      <c r="E142" s="196" t="s">
        <v>14</v>
      </c>
      <c r="F142" s="185">
        <v>62</v>
      </c>
      <c r="G142" s="89">
        <v>58</v>
      </c>
      <c r="H142" s="186">
        <v>56.8</v>
      </c>
    </row>
    <row r="143" spans="1:8" s="142" customFormat="1" ht="27.75" customHeight="1">
      <c r="A143" s="36">
        <f t="shared" si="2"/>
        <v>123</v>
      </c>
      <c r="B143" s="198" t="s">
        <v>161</v>
      </c>
      <c r="C143" s="198"/>
      <c r="D143" s="198"/>
      <c r="E143" s="193" t="s">
        <v>162</v>
      </c>
      <c r="F143" s="180">
        <v>49</v>
      </c>
      <c r="G143" s="70">
        <v>46</v>
      </c>
      <c r="H143" s="181">
        <v>44.5</v>
      </c>
    </row>
    <row r="144" spans="1:8" s="142" customFormat="1" ht="27.75" customHeight="1">
      <c r="A144" s="36">
        <f t="shared" si="2"/>
        <v>124</v>
      </c>
      <c r="B144" s="195" t="s">
        <v>163</v>
      </c>
      <c r="C144" s="83"/>
      <c r="D144" s="194"/>
      <c r="E144" s="193" t="s">
        <v>162</v>
      </c>
      <c r="F144" s="180">
        <v>50</v>
      </c>
      <c r="G144" s="70">
        <v>47</v>
      </c>
      <c r="H144" s="181">
        <v>45.7</v>
      </c>
    </row>
    <row r="145" spans="1:9" s="142" customFormat="1" ht="27.75" customHeight="1">
      <c r="A145" s="36">
        <f t="shared" si="2"/>
        <v>125</v>
      </c>
      <c r="B145" s="195" t="s">
        <v>164</v>
      </c>
      <c r="C145" s="83"/>
      <c r="D145" s="194"/>
      <c r="E145" s="193" t="s">
        <v>162</v>
      </c>
      <c r="F145" s="180">
        <v>73</v>
      </c>
      <c r="G145" s="70">
        <v>69</v>
      </c>
      <c r="H145" s="181">
        <v>66.9</v>
      </c>
      <c r="I145" s="142">
        <v>65.9</v>
      </c>
    </row>
    <row r="146" spans="1:9" s="142" customFormat="1" ht="27.75" customHeight="1">
      <c r="A146" s="36">
        <f t="shared" si="2"/>
        <v>126</v>
      </c>
      <c r="B146" s="199" t="s">
        <v>165</v>
      </c>
      <c r="C146" s="199"/>
      <c r="D146" s="199"/>
      <c r="E146" s="200" t="s">
        <v>162</v>
      </c>
      <c r="F146" s="201">
        <v>68</v>
      </c>
      <c r="G146" s="202">
        <f>ROUND(H146*1.03,1)</f>
        <v>64.3</v>
      </c>
      <c r="H146" s="203">
        <v>62.4</v>
      </c>
      <c r="I146" s="142">
        <v>56.2</v>
      </c>
    </row>
    <row r="147" spans="1:9" s="118" customFormat="1" ht="21.75" customHeight="1" hidden="1">
      <c r="A147" s="204">
        <v>134</v>
      </c>
      <c r="B147" s="205" t="s">
        <v>166</v>
      </c>
      <c r="C147" s="205"/>
      <c r="D147" s="205"/>
      <c r="E147" s="206" t="s">
        <v>167</v>
      </c>
      <c r="F147" s="207"/>
      <c r="G147" s="208"/>
      <c r="H147" s="209"/>
      <c r="I147" s="118">
        <v>36</v>
      </c>
    </row>
    <row r="148" spans="1:9" s="118" customFormat="1" ht="21.75" customHeight="1" hidden="1">
      <c r="A148" s="204">
        <v>135</v>
      </c>
      <c r="B148" s="210" t="s">
        <v>168</v>
      </c>
      <c r="C148" s="210"/>
      <c r="D148" s="210"/>
      <c r="E148" s="211" t="s">
        <v>167</v>
      </c>
      <c r="F148" s="212"/>
      <c r="G148" s="70"/>
      <c r="H148" s="213"/>
      <c r="I148" s="118">
        <v>14.5</v>
      </c>
    </row>
    <row r="149" spans="1:8" s="118" customFormat="1" ht="21.75" customHeight="1" hidden="1">
      <c r="A149" s="204">
        <v>136</v>
      </c>
      <c r="B149" s="210" t="s">
        <v>169</v>
      </c>
      <c r="C149" s="210"/>
      <c r="D149" s="210"/>
      <c r="E149" s="211" t="s">
        <v>167</v>
      </c>
      <c r="F149" s="212"/>
      <c r="G149" s="70"/>
      <c r="H149" s="213"/>
    </row>
    <row r="150" spans="1:8" s="118" customFormat="1" ht="21.75" customHeight="1" hidden="1">
      <c r="A150" s="204">
        <v>137</v>
      </c>
      <c r="B150" s="210" t="s">
        <v>170</v>
      </c>
      <c r="C150" s="210"/>
      <c r="D150" s="210"/>
      <c r="E150" s="211" t="s">
        <v>167</v>
      </c>
      <c r="F150" s="212"/>
      <c r="G150" s="70"/>
      <c r="H150" s="213"/>
    </row>
    <row r="151" spans="1:8" s="118" customFormat="1" ht="21.75" customHeight="1" hidden="1">
      <c r="A151" s="204">
        <v>138</v>
      </c>
      <c r="B151" s="210" t="s">
        <v>171</v>
      </c>
      <c r="C151" s="210"/>
      <c r="D151" s="210"/>
      <c r="E151" s="211" t="s">
        <v>167</v>
      </c>
      <c r="F151" s="212"/>
      <c r="G151" s="70"/>
      <c r="H151" s="213"/>
    </row>
    <row r="152" spans="1:9" s="118" customFormat="1" ht="24.75" customHeight="1" hidden="1">
      <c r="A152" s="204">
        <v>139</v>
      </c>
      <c r="B152" s="214" t="s">
        <v>172</v>
      </c>
      <c r="C152" s="214"/>
      <c r="D152" s="214"/>
      <c r="E152" s="211" t="s">
        <v>167</v>
      </c>
      <c r="F152" s="212"/>
      <c r="G152" s="70"/>
      <c r="H152" s="213"/>
      <c r="I152" s="118">
        <v>13.9</v>
      </c>
    </row>
    <row r="153" spans="1:9" s="118" customFormat="1" ht="24.75" customHeight="1" hidden="1">
      <c r="A153" s="204">
        <v>140</v>
      </c>
      <c r="B153" s="214" t="s">
        <v>173</v>
      </c>
      <c r="C153" s="214"/>
      <c r="D153" s="214"/>
      <c r="E153" s="211" t="s">
        <v>167</v>
      </c>
      <c r="F153" s="212"/>
      <c r="G153" s="70"/>
      <c r="H153" s="213"/>
      <c r="I153" s="118">
        <v>18.7</v>
      </c>
    </row>
    <row r="154" spans="1:9" s="118" customFormat="1" ht="24.75" customHeight="1" hidden="1">
      <c r="A154" s="204">
        <v>141</v>
      </c>
      <c r="B154" s="214" t="s">
        <v>174</v>
      </c>
      <c r="C154" s="214"/>
      <c r="D154" s="214"/>
      <c r="E154" s="211" t="s">
        <v>167</v>
      </c>
      <c r="F154" s="212"/>
      <c r="G154" s="70"/>
      <c r="H154" s="213"/>
      <c r="I154" s="118">
        <v>18.7</v>
      </c>
    </row>
    <row r="155" spans="1:9" s="118" customFormat="1" ht="24.75" customHeight="1" hidden="1">
      <c r="A155" s="204">
        <v>142</v>
      </c>
      <c r="B155" s="214" t="s">
        <v>175</v>
      </c>
      <c r="C155" s="214"/>
      <c r="D155" s="214"/>
      <c r="E155" s="211" t="s">
        <v>167</v>
      </c>
      <c r="F155" s="212"/>
      <c r="G155" s="70"/>
      <c r="H155" s="213"/>
      <c r="I155" s="118">
        <v>16.5</v>
      </c>
    </row>
    <row r="156" spans="1:9" s="118" customFormat="1" ht="24.75" customHeight="1" hidden="1">
      <c r="A156" s="204">
        <v>143</v>
      </c>
      <c r="B156" s="215" t="s">
        <v>176</v>
      </c>
      <c r="C156" s="215"/>
      <c r="D156" s="215"/>
      <c r="E156" s="216" t="s">
        <v>167</v>
      </c>
      <c r="F156" s="212"/>
      <c r="G156" s="202"/>
      <c r="H156" s="217"/>
      <c r="I156" s="118">
        <v>16.5</v>
      </c>
    </row>
    <row r="157" spans="1:8" s="153" customFormat="1" ht="24.75" customHeight="1">
      <c r="A157" s="36">
        <f aca="true" t="shared" si="5" ref="A157:A220">IF(F157&lt;&gt;"",MAX(A$1:A156)+1,"")</f>
        <v>0</v>
      </c>
      <c r="B157" s="218" t="s">
        <v>177</v>
      </c>
      <c r="C157" s="218"/>
      <c r="D157" s="218"/>
      <c r="E157" s="218"/>
      <c r="F157" s="218"/>
      <c r="G157" s="218"/>
      <c r="H157" s="218"/>
    </row>
    <row r="158" spans="1:8" s="153" customFormat="1" ht="24.75" customHeight="1">
      <c r="A158" s="36">
        <f t="shared" si="5"/>
        <v>0</v>
      </c>
      <c r="B158" s="219" t="s">
        <v>178</v>
      </c>
      <c r="C158" s="219"/>
      <c r="D158" s="219"/>
      <c r="E158" s="219"/>
      <c r="F158" s="219"/>
      <c r="G158" s="219"/>
      <c r="H158" s="219"/>
    </row>
    <row r="159" spans="1:8" s="153" customFormat="1" ht="24.75" customHeight="1">
      <c r="A159" s="36">
        <f t="shared" si="5"/>
        <v>144</v>
      </c>
      <c r="B159" s="220" t="s">
        <v>179</v>
      </c>
      <c r="C159" s="220"/>
      <c r="D159" s="220"/>
      <c r="E159" s="221" t="s">
        <v>180</v>
      </c>
      <c r="F159" s="222">
        <v>60</v>
      </c>
      <c r="G159" s="223">
        <v>47.4</v>
      </c>
      <c r="H159" s="223">
        <v>46</v>
      </c>
    </row>
    <row r="160" spans="1:8" s="153" customFormat="1" ht="24.75" customHeight="1">
      <c r="A160" s="36">
        <f t="shared" si="5"/>
        <v>145</v>
      </c>
      <c r="B160" s="220" t="s">
        <v>181</v>
      </c>
      <c r="C160" s="220"/>
      <c r="D160" s="220"/>
      <c r="E160" s="221" t="s">
        <v>180</v>
      </c>
      <c r="F160" s="222">
        <v>60</v>
      </c>
      <c r="G160" s="223">
        <v>56.9</v>
      </c>
      <c r="H160" s="223">
        <v>55.3</v>
      </c>
    </row>
    <row r="161" spans="1:8" s="153" customFormat="1" ht="24.75" customHeight="1">
      <c r="A161" s="36">
        <f t="shared" si="5"/>
        <v>146</v>
      </c>
      <c r="B161" s="220" t="s">
        <v>182</v>
      </c>
      <c r="C161" s="220"/>
      <c r="D161" s="220"/>
      <c r="E161" s="221" t="s">
        <v>180</v>
      </c>
      <c r="F161" s="223">
        <v>80</v>
      </c>
      <c r="G161" s="223">
        <v>73</v>
      </c>
      <c r="H161" s="223">
        <v>70.6</v>
      </c>
    </row>
    <row r="162" spans="1:8" s="153" customFormat="1" ht="24.75" customHeight="1">
      <c r="A162" s="36">
        <f t="shared" si="5"/>
        <v>147</v>
      </c>
      <c r="B162" s="220" t="s">
        <v>183</v>
      </c>
      <c r="C162" s="220"/>
      <c r="D162" s="220"/>
      <c r="E162" s="221" t="s">
        <v>180</v>
      </c>
      <c r="F162" s="223">
        <v>80</v>
      </c>
      <c r="G162" s="223">
        <v>79</v>
      </c>
      <c r="H162" s="223">
        <v>78.4</v>
      </c>
    </row>
    <row r="163" spans="1:8" s="153" customFormat="1" ht="24.75" customHeight="1">
      <c r="A163" s="36">
        <f t="shared" si="5"/>
        <v>148</v>
      </c>
      <c r="B163" s="220" t="s">
        <v>184</v>
      </c>
      <c r="C163" s="220"/>
      <c r="D163" s="220"/>
      <c r="E163" s="221" t="s">
        <v>180</v>
      </c>
      <c r="F163" s="223">
        <v>92</v>
      </c>
      <c r="G163" s="223">
        <v>87.2</v>
      </c>
      <c r="H163" s="223">
        <v>85.9</v>
      </c>
    </row>
    <row r="164" spans="1:8" s="153" customFormat="1" ht="24.75" customHeight="1">
      <c r="A164" s="36">
        <f t="shared" si="5"/>
        <v>149</v>
      </c>
      <c r="B164" s="220" t="s">
        <v>185</v>
      </c>
      <c r="C164" s="220"/>
      <c r="D164" s="220"/>
      <c r="E164" s="221" t="s">
        <v>180</v>
      </c>
      <c r="F164" s="223">
        <v>49</v>
      </c>
      <c r="G164" s="223">
        <v>46</v>
      </c>
      <c r="H164" s="223">
        <v>44.9</v>
      </c>
    </row>
    <row r="165" spans="1:8" s="153" customFormat="1" ht="24.75" customHeight="1">
      <c r="A165" s="36">
        <f t="shared" si="5"/>
        <v>150</v>
      </c>
      <c r="B165" s="220" t="s">
        <v>186</v>
      </c>
      <c r="C165" s="220"/>
      <c r="D165" s="220"/>
      <c r="E165" s="221"/>
      <c r="F165" s="223">
        <v>55</v>
      </c>
      <c r="G165" s="223" t="s">
        <v>187</v>
      </c>
      <c r="H165" s="223">
        <v>50.9</v>
      </c>
    </row>
    <row r="166" spans="1:8" s="153" customFormat="1" ht="24.75" customHeight="1">
      <c r="A166" s="36">
        <f t="shared" si="5"/>
        <v>151</v>
      </c>
      <c r="B166" s="224" t="s">
        <v>188</v>
      </c>
      <c r="C166" s="224"/>
      <c r="D166" s="224"/>
      <c r="E166" s="225" t="s">
        <v>189</v>
      </c>
      <c r="F166" s="223">
        <v>45</v>
      </c>
      <c r="G166" s="223">
        <v>44</v>
      </c>
      <c r="H166" s="223">
        <v>42.95</v>
      </c>
    </row>
    <row r="167" spans="1:8" s="153" customFormat="1" ht="24.75" customHeight="1">
      <c r="A167" s="36">
        <f t="shared" si="5"/>
        <v>152</v>
      </c>
      <c r="B167" s="195" t="s">
        <v>190</v>
      </c>
      <c r="C167" s="195"/>
      <c r="D167" s="195"/>
      <c r="E167" s="225" t="s">
        <v>189</v>
      </c>
      <c r="F167" s="223">
        <v>49</v>
      </c>
      <c r="G167" s="223">
        <v>47</v>
      </c>
      <c r="H167" s="223">
        <v>45.2</v>
      </c>
    </row>
    <row r="168" spans="1:8" s="153" customFormat="1" ht="24.75" customHeight="1">
      <c r="A168" s="36">
        <f t="shared" si="5"/>
        <v>153</v>
      </c>
      <c r="B168" s="145" t="s">
        <v>191</v>
      </c>
      <c r="C168" s="145"/>
      <c r="D168" s="145"/>
      <c r="E168" s="226" t="s">
        <v>14</v>
      </c>
      <c r="F168" s="227">
        <v>50</v>
      </c>
      <c r="G168" s="227"/>
      <c r="H168" s="227"/>
    </row>
    <row r="169" spans="1:8" s="153" customFormat="1" ht="24.75" customHeight="1">
      <c r="A169" s="36">
        <f t="shared" si="5"/>
        <v>154</v>
      </c>
      <c r="B169" s="145" t="s">
        <v>192</v>
      </c>
      <c r="C169" s="145"/>
      <c r="D169" s="145"/>
      <c r="E169" s="226" t="s">
        <v>14</v>
      </c>
      <c r="F169" s="227">
        <v>124</v>
      </c>
      <c r="G169" s="227">
        <v>115</v>
      </c>
      <c r="H169" s="227">
        <v>112.7</v>
      </c>
    </row>
    <row r="170" spans="1:8" s="153" customFormat="1" ht="24.75" customHeight="1">
      <c r="A170" s="36">
        <f t="shared" si="5"/>
        <v>155</v>
      </c>
      <c r="B170" s="145" t="s">
        <v>193</v>
      </c>
      <c r="C170" s="145"/>
      <c r="D170" s="145"/>
      <c r="E170" s="226" t="s">
        <v>14</v>
      </c>
      <c r="F170" s="227">
        <v>60</v>
      </c>
      <c r="G170" s="227">
        <v>56</v>
      </c>
      <c r="H170" s="227">
        <v>54.6</v>
      </c>
    </row>
    <row r="171" spans="1:8" s="153" customFormat="1" ht="24.75" customHeight="1">
      <c r="A171" s="36">
        <f t="shared" si="5"/>
        <v>156</v>
      </c>
      <c r="B171" s="145" t="s">
        <v>194</v>
      </c>
      <c r="C171" s="145"/>
      <c r="D171" s="145"/>
      <c r="E171" s="226" t="s">
        <v>14</v>
      </c>
      <c r="F171" s="227">
        <v>55</v>
      </c>
      <c r="G171" s="227">
        <v>51</v>
      </c>
      <c r="H171" s="227">
        <v>49.7</v>
      </c>
    </row>
    <row r="172" spans="1:8" s="153" customFormat="1" ht="24.75" customHeight="1">
      <c r="A172" s="36">
        <f t="shared" si="5"/>
        <v>157</v>
      </c>
      <c r="B172" s="145" t="s">
        <v>195</v>
      </c>
      <c r="C172" s="145"/>
      <c r="D172" s="145"/>
      <c r="E172" s="226" t="s">
        <v>196</v>
      </c>
      <c r="F172" s="227">
        <v>55</v>
      </c>
      <c r="G172" s="227">
        <v>54</v>
      </c>
      <c r="H172" s="227">
        <v>50.9</v>
      </c>
    </row>
    <row r="173" spans="1:8" s="153" customFormat="1" ht="24.75" customHeight="1">
      <c r="A173" s="36">
        <f t="shared" si="5"/>
        <v>158</v>
      </c>
      <c r="B173" s="145" t="s">
        <v>197</v>
      </c>
      <c r="C173" s="145"/>
      <c r="D173" s="145"/>
      <c r="E173" s="226" t="s">
        <v>196</v>
      </c>
      <c r="F173" s="227">
        <v>83</v>
      </c>
      <c r="G173" s="227">
        <v>78.2</v>
      </c>
      <c r="H173" s="227">
        <v>75.9</v>
      </c>
    </row>
    <row r="174" spans="1:8" s="153" customFormat="1" ht="24.75" customHeight="1">
      <c r="A174" s="36">
        <f t="shared" si="5"/>
        <v>159</v>
      </c>
      <c r="B174" s="145" t="s">
        <v>198</v>
      </c>
      <c r="C174" s="145"/>
      <c r="D174" s="145"/>
      <c r="E174" s="226" t="s">
        <v>196</v>
      </c>
      <c r="F174" s="227">
        <v>65</v>
      </c>
      <c r="G174" s="227">
        <v>60</v>
      </c>
      <c r="H174" s="227">
        <v>58</v>
      </c>
    </row>
    <row r="175" spans="1:8" s="153" customFormat="1" ht="24.75" customHeight="1">
      <c r="A175" s="36">
        <f t="shared" si="5"/>
        <v>160</v>
      </c>
      <c r="B175" s="145" t="s">
        <v>199</v>
      </c>
      <c r="C175" s="145"/>
      <c r="D175" s="145"/>
      <c r="E175" s="226"/>
      <c r="F175" s="227">
        <v>60</v>
      </c>
      <c r="G175" s="227">
        <v>57</v>
      </c>
      <c r="H175" s="227">
        <v>54.6</v>
      </c>
    </row>
    <row r="176" spans="1:8" s="153" customFormat="1" ht="24.75" customHeight="1">
      <c r="A176" s="36">
        <f t="shared" si="5"/>
        <v>161</v>
      </c>
      <c r="B176" s="145" t="s">
        <v>200</v>
      </c>
      <c r="C176" s="145"/>
      <c r="D176" s="145"/>
      <c r="E176" s="226" t="s">
        <v>196</v>
      </c>
      <c r="F176" s="227">
        <v>64</v>
      </c>
      <c r="G176" s="227">
        <v>60</v>
      </c>
      <c r="H176" s="227">
        <v>58.9</v>
      </c>
    </row>
    <row r="177" spans="1:8" s="153" customFormat="1" ht="24.75" customHeight="1">
      <c r="A177" s="36">
        <f t="shared" si="5"/>
        <v>162</v>
      </c>
      <c r="B177" s="145" t="s">
        <v>201</v>
      </c>
      <c r="C177" s="145"/>
      <c r="D177" s="145"/>
      <c r="E177" s="226" t="s">
        <v>196</v>
      </c>
      <c r="F177" s="227">
        <v>110</v>
      </c>
      <c r="G177" s="227">
        <v>106</v>
      </c>
      <c r="H177" s="227">
        <v>104.3</v>
      </c>
    </row>
    <row r="178" spans="1:8" s="153" customFormat="1" ht="24.75" customHeight="1">
      <c r="A178" s="36">
        <f t="shared" si="5"/>
        <v>163</v>
      </c>
      <c r="B178" s="145" t="s">
        <v>202</v>
      </c>
      <c r="C178" s="145"/>
      <c r="D178" s="145"/>
      <c r="E178" s="226"/>
      <c r="F178" s="227">
        <v>73</v>
      </c>
      <c r="G178" s="227">
        <v>69</v>
      </c>
      <c r="H178" s="227">
        <v>66.7</v>
      </c>
    </row>
    <row r="179" spans="1:8" s="153" customFormat="1" ht="24.75" customHeight="1">
      <c r="A179" s="36">
        <f t="shared" si="5"/>
        <v>0</v>
      </c>
      <c r="B179" s="228"/>
      <c r="C179" s="228"/>
      <c r="D179" s="228"/>
      <c r="E179" s="226"/>
      <c r="F179" s="100"/>
      <c r="G179" s="100"/>
      <c r="H179" s="100"/>
    </row>
    <row r="180" spans="1:9" s="153" customFormat="1" ht="24.75" customHeight="1">
      <c r="A180" s="36">
        <f t="shared" si="5"/>
        <v>164</v>
      </c>
      <c r="B180" s="229" t="s">
        <v>203</v>
      </c>
      <c r="C180" s="229"/>
      <c r="D180" s="229"/>
      <c r="E180" s="221" t="s">
        <v>180</v>
      </c>
      <c r="F180" s="230">
        <v>60</v>
      </c>
      <c r="G180" s="231">
        <v>56</v>
      </c>
      <c r="H180" s="232">
        <v>53.7</v>
      </c>
      <c r="I180" s="153">
        <v>53.7</v>
      </c>
    </row>
    <row r="181" spans="1:9" s="153" customFormat="1" ht="24.75" customHeight="1">
      <c r="A181" s="36">
        <f t="shared" si="5"/>
        <v>165</v>
      </c>
      <c r="B181" s="229" t="s">
        <v>204</v>
      </c>
      <c r="C181" s="229"/>
      <c r="D181" s="229"/>
      <c r="E181" s="233" t="s">
        <v>180</v>
      </c>
      <c r="F181" s="234">
        <v>60</v>
      </c>
      <c r="G181" s="70">
        <v>50</v>
      </c>
      <c r="H181" s="181">
        <v>45.8</v>
      </c>
      <c r="I181" s="153">
        <v>45.8</v>
      </c>
    </row>
    <row r="182" spans="1:9" s="153" customFormat="1" ht="19.5" customHeight="1">
      <c r="A182" s="36">
        <f t="shared" si="5"/>
        <v>166</v>
      </c>
      <c r="B182" s="229" t="s">
        <v>205</v>
      </c>
      <c r="C182" s="229"/>
      <c r="D182" s="229"/>
      <c r="E182" s="233" t="s">
        <v>180</v>
      </c>
      <c r="F182" s="234">
        <v>80</v>
      </c>
      <c r="G182" s="70">
        <v>79.9</v>
      </c>
      <c r="H182" s="181">
        <v>75.35</v>
      </c>
      <c r="I182" s="153">
        <v>91.9</v>
      </c>
    </row>
    <row r="183" spans="1:9" s="153" customFormat="1" ht="19.5" customHeight="1">
      <c r="A183" s="36">
        <f t="shared" si="5"/>
        <v>167</v>
      </c>
      <c r="B183" s="235" t="s">
        <v>206</v>
      </c>
      <c r="C183" s="235"/>
      <c r="D183" s="235"/>
      <c r="E183" s="233" t="s">
        <v>207</v>
      </c>
      <c r="F183" s="234">
        <v>80</v>
      </c>
      <c r="G183" s="70">
        <v>73</v>
      </c>
      <c r="H183" s="181">
        <v>70.25</v>
      </c>
      <c r="I183" s="153">
        <v>86.9</v>
      </c>
    </row>
    <row r="184" spans="1:8" s="153" customFormat="1" ht="19.5" customHeight="1">
      <c r="A184" s="36">
        <f t="shared" si="5"/>
        <v>168</v>
      </c>
      <c r="B184" s="235" t="s">
        <v>208</v>
      </c>
      <c r="C184" s="235"/>
      <c r="D184" s="235"/>
      <c r="E184" s="233" t="s">
        <v>14</v>
      </c>
      <c r="F184" s="234">
        <v>106</v>
      </c>
      <c r="G184" s="70">
        <v>99</v>
      </c>
      <c r="H184" s="181">
        <v>96.9</v>
      </c>
    </row>
    <row r="185" spans="1:8" s="153" customFormat="1" ht="19.5" customHeight="1">
      <c r="A185" s="36">
        <f t="shared" si="5"/>
        <v>169</v>
      </c>
      <c r="B185" s="236" t="s">
        <v>209</v>
      </c>
      <c r="C185" s="235"/>
      <c r="D185" s="235"/>
      <c r="E185" s="233" t="s">
        <v>14</v>
      </c>
      <c r="F185" s="234">
        <v>37</v>
      </c>
      <c r="G185" s="70">
        <v>36</v>
      </c>
      <c r="H185" s="181">
        <v>34.3</v>
      </c>
    </row>
    <row r="186" spans="1:8" s="153" customFormat="1" ht="19.5" customHeight="1">
      <c r="A186" s="36">
        <f t="shared" si="5"/>
        <v>170</v>
      </c>
      <c r="B186" s="236" t="s">
        <v>210</v>
      </c>
      <c r="C186" s="235"/>
      <c r="D186" s="235"/>
      <c r="E186" s="233" t="s">
        <v>14</v>
      </c>
      <c r="F186" s="234">
        <v>37</v>
      </c>
      <c r="G186" s="70">
        <v>36</v>
      </c>
      <c r="H186" s="181">
        <v>34.3</v>
      </c>
    </row>
    <row r="187" spans="1:8" s="153" customFormat="1" ht="19.5" customHeight="1">
      <c r="A187" s="36">
        <f t="shared" si="5"/>
        <v>171</v>
      </c>
      <c r="B187" s="236" t="s">
        <v>211</v>
      </c>
      <c r="C187" s="235"/>
      <c r="D187" s="235"/>
      <c r="E187" s="233" t="s">
        <v>14</v>
      </c>
      <c r="F187" s="234">
        <v>37</v>
      </c>
      <c r="G187" s="70">
        <v>36</v>
      </c>
      <c r="H187" s="181">
        <v>34.3</v>
      </c>
    </row>
    <row r="188" spans="1:8" s="153" customFormat="1" ht="19.5" customHeight="1">
      <c r="A188" s="36">
        <f t="shared" si="5"/>
        <v>172</v>
      </c>
      <c r="B188" s="237" t="s">
        <v>212</v>
      </c>
      <c r="C188" s="237"/>
      <c r="D188" s="237"/>
      <c r="E188" s="233" t="s">
        <v>213</v>
      </c>
      <c r="F188" s="234">
        <v>37</v>
      </c>
      <c r="G188" s="70">
        <v>36</v>
      </c>
      <c r="H188" s="181">
        <v>34.3</v>
      </c>
    </row>
    <row r="189" spans="1:8" s="153" customFormat="1" ht="19.5" customHeight="1">
      <c r="A189" s="36">
        <f t="shared" si="5"/>
        <v>173</v>
      </c>
      <c r="B189" s="236" t="s">
        <v>214</v>
      </c>
      <c r="C189" s="236"/>
      <c r="D189" s="236"/>
      <c r="E189" s="233" t="s">
        <v>14</v>
      </c>
      <c r="F189" s="234">
        <v>25</v>
      </c>
      <c r="G189" s="70">
        <v>23.5</v>
      </c>
      <c r="H189" s="181">
        <v>22.9</v>
      </c>
    </row>
    <row r="190" spans="1:8" s="153" customFormat="1" ht="19.5" customHeight="1">
      <c r="A190" s="36">
        <f t="shared" si="5"/>
        <v>174</v>
      </c>
      <c r="B190" s="236" t="s">
        <v>215</v>
      </c>
      <c r="C190" s="236"/>
      <c r="D190" s="236"/>
      <c r="E190" s="233" t="s">
        <v>14</v>
      </c>
      <c r="F190" s="234">
        <v>25</v>
      </c>
      <c r="G190" s="70"/>
      <c r="H190" s="181"/>
    </row>
    <row r="191" spans="1:8" s="153" customFormat="1" ht="19.5" customHeight="1">
      <c r="A191" s="36">
        <f t="shared" si="5"/>
        <v>175</v>
      </c>
      <c r="B191" s="236" t="s">
        <v>216</v>
      </c>
      <c r="C191" s="236"/>
      <c r="D191" s="236"/>
      <c r="E191" s="233" t="s">
        <v>111</v>
      </c>
      <c r="F191" s="234">
        <v>51</v>
      </c>
      <c r="G191" s="70">
        <v>49</v>
      </c>
      <c r="H191" s="181">
        <v>46.9</v>
      </c>
    </row>
    <row r="192" spans="1:8" s="153" customFormat="1" ht="19.5" customHeight="1">
      <c r="A192" s="36">
        <f t="shared" si="5"/>
        <v>176</v>
      </c>
      <c r="B192" s="236" t="s">
        <v>217</v>
      </c>
      <c r="C192" s="236"/>
      <c r="D192" s="236"/>
      <c r="E192" s="198" t="s">
        <v>218</v>
      </c>
      <c r="F192" s="234">
        <v>95</v>
      </c>
      <c r="G192" s="70"/>
      <c r="H192" s="181"/>
    </row>
    <row r="193" spans="1:8" s="153" customFormat="1" ht="19.5" customHeight="1">
      <c r="A193" s="36">
        <f t="shared" si="5"/>
        <v>177</v>
      </c>
      <c r="B193" s="236" t="s">
        <v>219</v>
      </c>
      <c r="C193" s="236"/>
      <c r="D193" s="236"/>
      <c r="E193" s="198" t="s">
        <v>14</v>
      </c>
      <c r="F193" s="234">
        <v>56</v>
      </c>
      <c r="G193" s="70">
        <v>55</v>
      </c>
      <c r="H193" s="181">
        <v>52.7</v>
      </c>
    </row>
    <row r="194" spans="1:8" s="153" customFormat="1" ht="19.5" customHeight="1">
      <c r="A194" s="36">
        <f t="shared" si="5"/>
        <v>178</v>
      </c>
      <c r="B194" s="236" t="s">
        <v>220</v>
      </c>
      <c r="C194" s="236"/>
      <c r="D194" s="236"/>
      <c r="E194" s="198" t="s">
        <v>180</v>
      </c>
      <c r="F194" s="234">
        <v>64</v>
      </c>
      <c r="G194" s="70">
        <v>62</v>
      </c>
      <c r="H194" s="181">
        <v>59.9</v>
      </c>
    </row>
    <row r="195" spans="1:8" s="153" customFormat="1" ht="19.5" customHeight="1">
      <c r="A195" s="36">
        <f t="shared" si="5"/>
        <v>179</v>
      </c>
      <c r="B195" s="236" t="s">
        <v>221</v>
      </c>
      <c r="C195" s="236"/>
      <c r="D195" s="236"/>
      <c r="E195" s="198" t="s">
        <v>180</v>
      </c>
      <c r="F195" s="234">
        <v>53</v>
      </c>
      <c r="G195" s="70">
        <v>50</v>
      </c>
      <c r="H195" s="181">
        <v>47.8</v>
      </c>
    </row>
    <row r="196" spans="1:8" s="153" customFormat="1" ht="19.5" customHeight="1">
      <c r="A196" s="36">
        <f t="shared" si="5"/>
        <v>180</v>
      </c>
      <c r="B196" s="236" t="s">
        <v>222</v>
      </c>
      <c r="C196" s="236"/>
      <c r="D196" s="236"/>
      <c r="E196" s="198" t="s">
        <v>14</v>
      </c>
      <c r="F196" s="234">
        <v>53</v>
      </c>
      <c r="G196" s="70">
        <v>50</v>
      </c>
      <c r="H196" s="181">
        <v>47.8</v>
      </c>
    </row>
    <row r="197" spans="1:8" s="153" customFormat="1" ht="22.5" customHeight="1">
      <c r="A197" s="36">
        <f t="shared" si="5"/>
        <v>181</v>
      </c>
      <c r="B197" s="238" t="s">
        <v>223</v>
      </c>
      <c r="C197" s="236"/>
      <c r="D197" s="236"/>
      <c r="E197" s="198" t="s">
        <v>218</v>
      </c>
      <c r="F197" s="234">
        <v>65</v>
      </c>
      <c r="G197" s="70">
        <v>62</v>
      </c>
      <c r="H197" s="181">
        <v>60.5</v>
      </c>
    </row>
    <row r="198" spans="1:8" s="153" customFormat="1" ht="25.5" customHeight="1">
      <c r="A198" s="36">
        <f t="shared" si="5"/>
        <v>182</v>
      </c>
      <c r="B198" s="238" t="s">
        <v>224</v>
      </c>
      <c r="C198" s="239"/>
      <c r="D198" s="240"/>
      <c r="E198" s="198" t="s">
        <v>218</v>
      </c>
      <c r="F198" s="234">
        <v>55</v>
      </c>
      <c r="G198" s="70">
        <v>52</v>
      </c>
      <c r="H198" s="181">
        <v>49.9</v>
      </c>
    </row>
    <row r="199" spans="1:8" s="153" customFormat="1" ht="25.5" customHeight="1">
      <c r="A199" s="36">
        <f t="shared" si="5"/>
        <v>183</v>
      </c>
      <c r="B199" s="238" t="s">
        <v>225</v>
      </c>
      <c r="C199" s="239"/>
      <c r="D199" s="240"/>
      <c r="E199" s="198" t="s">
        <v>14</v>
      </c>
      <c r="F199" s="234">
        <v>95</v>
      </c>
      <c r="G199" s="70"/>
      <c r="H199" s="181"/>
    </row>
    <row r="200" spans="1:8" s="153" customFormat="1" ht="25.5" customHeight="1">
      <c r="A200" s="36">
        <f t="shared" si="5"/>
        <v>184</v>
      </c>
      <c r="B200" s="238" t="s">
        <v>226</v>
      </c>
      <c r="C200" s="239"/>
      <c r="D200" s="240"/>
      <c r="E200" s="198" t="s">
        <v>227</v>
      </c>
      <c r="F200" s="234">
        <v>99</v>
      </c>
      <c r="G200" s="70">
        <v>92</v>
      </c>
      <c r="H200" s="181">
        <v>89</v>
      </c>
    </row>
    <row r="201" spans="1:8" s="153" customFormat="1" ht="25.5" customHeight="1">
      <c r="A201" s="36">
        <f t="shared" si="5"/>
        <v>185</v>
      </c>
      <c r="B201" s="238" t="s">
        <v>228</v>
      </c>
      <c r="C201" s="239"/>
      <c r="D201" s="240"/>
      <c r="E201" s="198" t="s">
        <v>14</v>
      </c>
      <c r="F201" s="234">
        <v>55</v>
      </c>
      <c r="G201" s="70" t="s">
        <v>187</v>
      </c>
      <c r="H201" s="181">
        <v>49.9</v>
      </c>
    </row>
    <row r="202" spans="1:9" s="153" customFormat="1" ht="19.5" customHeight="1">
      <c r="A202" s="36">
        <f t="shared" si="5"/>
        <v>186</v>
      </c>
      <c r="B202" s="241" t="s">
        <v>229</v>
      </c>
      <c r="C202" s="241"/>
      <c r="D202" s="241"/>
      <c r="E202" s="242" t="s">
        <v>218</v>
      </c>
      <c r="F202" s="234">
        <v>50</v>
      </c>
      <c r="G202" s="70">
        <v>47.3</v>
      </c>
      <c r="H202" s="181">
        <v>45.6</v>
      </c>
      <c r="I202" s="153">
        <v>45.9</v>
      </c>
    </row>
    <row r="203" spans="1:8" s="153" customFormat="1" ht="19.5" customHeight="1">
      <c r="A203" s="36">
        <f t="shared" si="5"/>
        <v>187</v>
      </c>
      <c r="B203" s="241" t="s">
        <v>230</v>
      </c>
      <c r="C203" s="241"/>
      <c r="D203" s="241"/>
      <c r="E203" s="242" t="s">
        <v>218</v>
      </c>
      <c r="F203" s="234">
        <v>45</v>
      </c>
      <c r="G203" s="70">
        <f>ROUND(H203*1.03,1)</f>
        <v>41.1</v>
      </c>
      <c r="H203" s="181">
        <v>39.9</v>
      </c>
    </row>
    <row r="204" spans="1:8" s="153" customFormat="1" ht="19.5" customHeight="1">
      <c r="A204" s="36">
        <f t="shared" si="5"/>
        <v>188</v>
      </c>
      <c r="B204" s="241" t="s">
        <v>231</v>
      </c>
      <c r="C204" s="241"/>
      <c r="D204" s="241"/>
      <c r="E204" s="242" t="s">
        <v>14</v>
      </c>
      <c r="F204" s="234">
        <v>105</v>
      </c>
      <c r="G204" s="70">
        <v>98</v>
      </c>
      <c r="H204" s="181">
        <v>94</v>
      </c>
    </row>
    <row r="205" spans="1:8" s="153" customFormat="1" ht="19.5" customHeight="1">
      <c r="A205" s="36">
        <f t="shared" si="5"/>
        <v>189</v>
      </c>
      <c r="B205" s="241" t="s">
        <v>232</v>
      </c>
      <c r="C205" s="241"/>
      <c r="D205" s="241"/>
      <c r="E205" s="242" t="s">
        <v>233</v>
      </c>
      <c r="F205" s="234">
        <v>126</v>
      </c>
      <c r="G205" s="70">
        <v>120</v>
      </c>
      <c r="H205" s="181">
        <v>115</v>
      </c>
    </row>
    <row r="206" spans="1:8" s="153" customFormat="1" ht="19.5" customHeight="1">
      <c r="A206" s="36">
        <f t="shared" si="5"/>
        <v>190</v>
      </c>
      <c r="B206" s="241" t="s">
        <v>234</v>
      </c>
      <c r="C206" s="241"/>
      <c r="D206" s="241"/>
      <c r="E206" s="242"/>
      <c r="F206" s="234">
        <v>49</v>
      </c>
      <c r="G206" s="70">
        <v>46</v>
      </c>
      <c r="H206" s="181">
        <v>44.8</v>
      </c>
    </row>
    <row r="207" spans="1:9" s="153" customFormat="1" ht="27" customHeight="1">
      <c r="A207" s="36">
        <f t="shared" si="5"/>
        <v>191</v>
      </c>
      <c r="B207" s="80" t="s">
        <v>235</v>
      </c>
      <c r="C207" s="80"/>
      <c r="D207" s="80"/>
      <c r="E207" s="211" t="s">
        <v>196</v>
      </c>
      <c r="F207" s="234">
        <v>49</v>
      </c>
      <c r="G207" s="70">
        <v>47</v>
      </c>
      <c r="H207" s="181">
        <v>44.8</v>
      </c>
      <c r="I207" s="153">
        <v>38.95</v>
      </c>
    </row>
    <row r="208" spans="1:9" s="153" customFormat="1" ht="27" customHeight="1">
      <c r="A208" s="36">
        <f t="shared" si="5"/>
        <v>192</v>
      </c>
      <c r="B208" s="80" t="s">
        <v>236</v>
      </c>
      <c r="C208" s="80"/>
      <c r="D208" s="80"/>
      <c r="E208" s="211" t="s">
        <v>196</v>
      </c>
      <c r="F208" s="234">
        <v>93</v>
      </c>
      <c r="G208" s="70">
        <v>87</v>
      </c>
      <c r="H208" s="181">
        <v>84.5</v>
      </c>
      <c r="I208" s="153">
        <v>75.8</v>
      </c>
    </row>
    <row r="209" spans="1:8" s="153" customFormat="1" ht="27" customHeight="1">
      <c r="A209" s="36">
        <f t="shared" si="5"/>
        <v>193</v>
      </c>
      <c r="B209" s="80" t="s">
        <v>237</v>
      </c>
      <c r="C209" s="80"/>
      <c r="D209" s="80"/>
      <c r="E209" s="211" t="s">
        <v>196</v>
      </c>
      <c r="F209" s="234">
        <v>55</v>
      </c>
      <c r="G209" s="70">
        <v>50</v>
      </c>
      <c r="H209" s="181">
        <v>48.5</v>
      </c>
    </row>
    <row r="210" spans="1:8" s="153" customFormat="1" ht="27" customHeight="1">
      <c r="A210" s="36">
        <f t="shared" si="5"/>
        <v>194</v>
      </c>
      <c r="B210" s="80" t="s">
        <v>238</v>
      </c>
      <c r="C210" s="80"/>
      <c r="D210" s="80"/>
      <c r="E210" s="211" t="s">
        <v>196</v>
      </c>
      <c r="F210" s="234">
        <v>55</v>
      </c>
      <c r="G210" s="70">
        <v>51</v>
      </c>
      <c r="H210" s="181">
        <v>49.9</v>
      </c>
    </row>
    <row r="211" spans="1:8" s="153" customFormat="1" ht="19.5" customHeight="1">
      <c r="A211" s="36">
        <f t="shared" si="5"/>
        <v>195</v>
      </c>
      <c r="B211" s="80" t="s">
        <v>239</v>
      </c>
      <c r="C211" s="80"/>
      <c r="D211" s="80"/>
      <c r="E211" s="211" t="s">
        <v>196</v>
      </c>
      <c r="F211" s="234">
        <v>63</v>
      </c>
      <c r="G211" s="70">
        <v>58.5</v>
      </c>
      <c r="H211" s="181">
        <v>56.8</v>
      </c>
    </row>
    <row r="212" spans="1:8" s="153" customFormat="1" ht="19.5" customHeight="1">
      <c r="A212" s="36">
        <f t="shared" si="5"/>
        <v>196</v>
      </c>
      <c r="B212" s="80" t="s">
        <v>240</v>
      </c>
      <c r="C212" s="80"/>
      <c r="D212" s="80"/>
      <c r="E212" s="211" t="s">
        <v>196</v>
      </c>
      <c r="F212" s="234">
        <v>99</v>
      </c>
      <c r="G212" s="70"/>
      <c r="H212" s="181"/>
    </row>
    <row r="213" spans="1:8" s="153" customFormat="1" ht="19.5" customHeight="1">
      <c r="A213" s="36">
        <f t="shared" si="5"/>
        <v>197</v>
      </c>
      <c r="B213" s="80" t="s">
        <v>241</v>
      </c>
      <c r="C213" s="80"/>
      <c r="D213" s="80"/>
      <c r="E213" s="211" t="s">
        <v>196</v>
      </c>
      <c r="F213" s="234">
        <v>95</v>
      </c>
      <c r="G213" s="70"/>
      <c r="H213" s="181"/>
    </row>
    <row r="214" spans="1:8" s="153" customFormat="1" ht="19.5" customHeight="1">
      <c r="A214" s="36">
        <f t="shared" si="5"/>
        <v>198</v>
      </c>
      <c r="B214" s="80" t="s">
        <v>242</v>
      </c>
      <c r="C214" s="80"/>
      <c r="D214" s="80"/>
      <c r="E214" s="211" t="s">
        <v>196</v>
      </c>
      <c r="F214" s="234">
        <v>62</v>
      </c>
      <c r="G214" s="70">
        <v>59</v>
      </c>
      <c r="H214" s="181">
        <v>57.6</v>
      </c>
    </row>
    <row r="215" spans="1:8" s="153" customFormat="1" ht="19.5" customHeight="1">
      <c r="A215" s="36">
        <f t="shared" si="5"/>
        <v>199</v>
      </c>
      <c r="B215" s="80" t="s">
        <v>243</v>
      </c>
      <c r="C215" s="80"/>
      <c r="D215" s="80"/>
      <c r="E215" s="211" t="s">
        <v>196</v>
      </c>
      <c r="F215" s="234">
        <v>70</v>
      </c>
      <c r="G215" s="70"/>
      <c r="H215" s="181"/>
    </row>
    <row r="216" spans="1:8" s="153" customFormat="1" ht="19.5" customHeight="1">
      <c r="A216" s="36">
        <f t="shared" si="5"/>
        <v>200</v>
      </c>
      <c r="B216" s="80" t="s">
        <v>244</v>
      </c>
      <c r="C216" s="80"/>
      <c r="D216" s="80"/>
      <c r="E216" s="211" t="s">
        <v>196</v>
      </c>
      <c r="F216" s="234">
        <v>47</v>
      </c>
      <c r="G216" s="70">
        <v>42</v>
      </c>
      <c r="H216" s="181">
        <v>39.9</v>
      </c>
    </row>
    <row r="217" spans="1:9" s="153" customFormat="1" ht="19.5" customHeight="1">
      <c r="A217" s="36">
        <f t="shared" si="5"/>
        <v>201</v>
      </c>
      <c r="B217" s="80" t="s">
        <v>245</v>
      </c>
      <c r="C217" s="80"/>
      <c r="D217" s="80"/>
      <c r="E217" s="211" t="s">
        <v>196</v>
      </c>
      <c r="F217" s="243">
        <v>85</v>
      </c>
      <c r="G217" s="244">
        <v>81</v>
      </c>
      <c r="H217" s="245">
        <v>78.9</v>
      </c>
      <c r="I217" s="153">
        <v>71.1</v>
      </c>
    </row>
    <row r="218" spans="1:8" s="153" customFormat="1" ht="19.5" customHeight="1">
      <c r="A218" s="36">
        <f t="shared" si="5"/>
        <v>202</v>
      </c>
      <c r="B218" s="80" t="s">
        <v>246</v>
      </c>
      <c r="C218" s="80"/>
      <c r="D218" s="80"/>
      <c r="E218" s="211" t="s">
        <v>196</v>
      </c>
      <c r="F218" s="243">
        <v>289</v>
      </c>
      <c r="G218" s="244">
        <v>278</v>
      </c>
      <c r="H218" s="245">
        <v>269.9</v>
      </c>
    </row>
    <row r="219" spans="1:8" s="153" customFormat="1" ht="23.25" customHeight="1">
      <c r="A219" s="36">
        <f t="shared" si="5"/>
        <v>0</v>
      </c>
      <c r="B219" s="246" t="s">
        <v>247</v>
      </c>
      <c r="C219" s="246"/>
      <c r="D219" s="246"/>
      <c r="E219" s="246"/>
      <c r="F219" s="247"/>
      <c r="G219" s="247"/>
      <c r="H219" s="247"/>
    </row>
    <row r="220" spans="1:9" s="153" customFormat="1" ht="23.25" customHeight="1">
      <c r="A220" s="36">
        <f t="shared" si="5"/>
        <v>203</v>
      </c>
      <c r="B220" s="248" t="s">
        <v>248</v>
      </c>
      <c r="C220" s="248"/>
      <c r="D220" s="248"/>
      <c r="E220" s="225"/>
      <c r="F220" s="249">
        <v>45</v>
      </c>
      <c r="G220" s="231">
        <v>44</v>
      </c>
      <c r="H220" s="250">
        <v>42.2</v>
      </c>
      <c r="I220" s="153">
        <v>38.9</v>
      </c>
    </row>
    <row r="221" spans="1:8" s="153" customFormat="1" ht="23.25" customHeight="1" hidden="1">
      <c r="A221" s="251">
        <v>184</v>
      </c>
      <c r="B221" s="80" t="s">
        <v>249</v>
      </c>
      <c r="C221" s="80"/>
      <c r="D221" s="80"/>
      <c r="E221" s="241"/>
      <c r="F221" s="180">
        <f aca="true" t="shared" si="6" ref="F221:F229">ROUND(H221*1.07,1)</f>
        <v>0</v>
      </c>
      <c r="G221" s="70"/>
      <c r="H221" s="181"/>
    </row>
    <row r="222" spans="1:9" s="153" customFormat="1" ht="23.25" customHeight="1" hidden="1">
      <c r="A222" s="251">
        <v>185</v>
      </c>
      <c r="B222" s="80" t="s">
        <v>250</v>
      </c>
      <c r="C222" s="80"/>
      <c r="D222" s="80"/>
      <c r="E222" s="241"/>
      <c r="F222" s="180">
        <f t="shared" si="6"/>
        <v>0</v>
      </c>
      <c r="G222" s="70"/>
      <c r="H222" s="181"/>
      <c r="I222" s="252"/>
    </row>
    <row r="223" spans="1:9" s="153" customFormat="1" ht="23.25" customHeight="1" hidden="1">
      <c r="A223" s="251">
        <v>186</v>
      </c>
      <c r="B223" s="80" t="s">
        <v>251</v>
      </c>
      <c r="C223" s="80"/>
      <c r="D223" s="80"/>
      <c r="E223" s="241"/>
      <c r="F223" s="180">
        <f t="shared" si="6"/>
        <v>0</v>
      </c>
      <c r="G223" s="70"/>
      <c r="H223" s="181"/>
      <c r="I223" s="252"/>
    </row>
    <row r="224" spans="1:9" s="153" customFormat="1" ht="23.25" customHeight="1" hidden="1">
      <c r="A224" s="251">
        <v>188</v>
      </c>
      <c r="B224" s="80" t="s">
        <v>252</v>
      </c>
      <c r="C224" s="80"/>
      <c r="D224" s="80"/>
      <c r="E224" s="241"/>
      <c r="F224" s="180">
        <f t="shared" si="6"/>
        <v>0</v>
      </c>
      <c r="G224" s="70"/>
      <c r="H224" s="181"/>
      <c r="I224" s="153">
        <v>24.5</v>
      </c>
    </row>
    <row r="225" spans="1:8" s="153" customFormat="1" ht="23.25" customHeight="1" hidden="1">
      <c r="A225" s="251">
        <v>189</v>
      </c>
      <c r="B225" s="80" t="s">
        <v>253</v>
      </c>
      <c r="C225" s="80"/>
      <c r="D225" s="80"/>
      <c r="E225" s="241"/>
      <c r="F225" s="180">
        <f t="shared" si="6"/>
        <v>0</v>
      </c>
      <c r="G225" s="70"/>
      <c r="H225" s="181"/>
    </row>
    <row r="226" spans="1:8" s="153" customFormat="1" ht="23.25" customHeight="1" hidden="1">
      <c r="A226" s="251">
        <v>190</v>
      </c>
      <c r="B226" s="83" t="s">
        <v>254</v>
      </c>
      <c r="C226" s="83"/>
      <c r="D226" s="83"/>
      <c r="E226" s="241"/>
      <c r="F226" s="180">
        <f t="shared" si="6"/>
        <v>0</v>
      </c>
      <c r="G226" s="70"/>
      <c r="H226" s="181"/>
    </row>
    <row r="227" spans="1:8" s="153" customFormat="1" ht="23.25" customHeight="1" hidden="1">
      <c r="A227" s="251">
        <v>191</v>
      </c>
      <c r="B227" s="83" t="s">
        <v>255</v>
      </c>
      <c r="C227" s="83"/>
      <c r="D227" s="83"/>
      <c r="E227" s="241"/>
      <c r="F227" s="180">
        <f t="shared" si="6"/>
        <v>0</v>
      </c>
      <c r="G227" s="70"/>
      <c r="H227" s="181"/>
    </row>
    <row r="228" spans="1:8" s="153" customFormat="1" ht="23.25" customHeight="1" hidden="1">
      <c r="A228" s="251">
        <v>192</v>
      </c>
      <c r="B228" s="83" t="s">
        <v>256</v>
      </c>
      <c r="C228" s="83"/>
      <c r="D228" s="83"/>
      <c r="E228" s="241"/>
      <c r="F228" s="180">
        <f t="shared" si="6"/>
        <v>0</v>
      </c>
      <c r="G228" s="70"/>
      <c r="H228" s="181"/>
    </row>
    <row r="229" spans="1:8" s="153" customFormat="1" ht="23.25" customHeight="1" hidden="1">
      <c r="A229" s="251">
        <v>193</v>
      </c>
      <c r="B229" s="195" t="s">
        <v>257</v>
      </c>
      <c r="C229" s="98"/>
      <c r="D229" s="253"/>
      <c r="E229" s="241"/>
      <c r="F229" s="180">
        <f t="shared" si="6"/>
        <v>0</v>
      </c>
      <c r="G229" s="70"/>
      <c r="H229" s="181"/>
    </row>
    <row r="230" spans="1:9" s="153" customFormat="1" ht="23.25" customHeight="1">
      <c r="A230" s="36">
        <f aca="true" t="shared" si="7" ref="A230:A289">IF(F230&lt;&gt;"",MAX(A$1:A229)+1,"")</f>
        <v>204</v>
      </c>
      <c r="B230" s="254" t="s">
        <v>258</v>
      </c>
      <c r="C230" s="254"/>
      <c r="D230" s="254"/>
      <c r="E230" s="255"/>
      <c r="F230" s="201">
        <v>45</v>
      </c>
      <c r="G230" s="202">
        <v>44.8</v>
      </c>
      <c r="H230" s="203">
        <v>44.5</v>
      </c>
      <c r="I230" s="153">
        <v>40.4</v>
      </c>
    </row>
    <row r="231" spans="1:8" s="153" customFormat="1" ht="23.25" customHeight="1">
      <c r="A231" s="36">
        <f t="shared" si="7"/>
        <v>205</v>
      </c>
      <c r="B231" s="256" t="s">
        <v>259</v>
      </c>
      <c r="C231" s="256"/>
      <c r="D231" s="256"/>
      <c r="E231" s="257"/>
      <c r="F231" s="258">
        <v>58</v>
      </c>
      <c r="G231" s="259">
        <v>54</v>
      </c>
      <c r="H231" s="260">
        <v>52.7</v>
      </c>
    </row>
    <row r="232" spans="1:8" s="153" customFormat="1" ht="23.25" customHeight="1">
      <c r="A232" s="36">
        <f t="shared" si="7"/>
        <v>206</v>
      </c>
      <c r="B232" s="256" t="s">
        <v>260</v>
      </c>
      <c r="C232" s="256"/>
      <c r="D232" s="256"/>
      <c r="E232" s="257"/>
      <c r="F232" s="258">
        <v>58</v>
      </c>
      <c r="G232" s="259">
        <v>54</v>
      </c>
      <c r="H232" s="260">
        <v>52.7</v>
      </c>
    </row>
    <row r="233" spans="1:8" s="153" customFormat="1" ht="23.25" customHeight="1">
      <c r="A233" s="36">
        <f t="shared" si="7"/>
        <v>207</v>
      </c>
      <c r="B233" s="256" t="s">
        <v>261</v>
      </c>
      <c r="C233" s="256"/>
      <c r="D233" s="256"/>
      <c r="E233" s="257"/>
      <c r="F233" s="258">
        <v>58</v>
      </c>
      <c r="G233" s="259">
        <v>54</v>
      </c>
      <c r="H233" s="260">
        <v>52.7</v>
      </c>
    </row>
    <row r="234" spans="1:8" s="153" customFormat="1" ht="23.25" customHeight="1">
      <c r="A234" s="36">
        <f t="shared" si="7"/>
        <v>208</v>
      </c>
      <c r="B234" s="256" t="s">
        <v>262</v>
      </c>
      <c r="C234" s="256"/>
      <c r="D234" s="256"/>
      <c r="E234" s="257"/>
      <c r="F234" s="258">
        <v>58</v>
      </c>
      <c r="G234" s="259">
        <v>54</v>
      </c>
      <c r="H234" s="260">
        <v>52.7</v>
      </c>
    </row>
    <row r="235" spans="1:8" s="153" customFormat="1" ht="23.25" customHeight="1">
      <c r="A235" s="36">
        <f t="shared" si="7"/>
        <v>209</v>
      </c>
      <c r="B235" s="256" t="s">
        <v>263</v>
      </c>
      <c r="C235" s="256"/>
      <c r="D235" s="256"/>
      <c r="E235" s="257"/>
      <c r="F235" s="258">
        <v>58</v>
      </c>
      <c r="G235" s="259">
        <v>54</v>
      </c>
      <c r="H235" s="260">
        <v>52.7</v>
      </c>
    </row>
    <row r="236" spans="1:8" s="153" customFormat="1" ht="23.25" customHeight="1">
      <c r="A236" s="36">
        <f t="shared" si="7"/>
        <v>210</v>
      </c>
      <c r="B236" s="256" t="s">
        <v>264</v>
      </c>
      <c r="C236" s="256"/>
      <c r="D236" s="256"/>
      <c r="E236" s="257"/>
      <c r="F236" s="258">
        <v>58</v>
      </c>
      <c r="G236" s="259">
        <v>54</v>
      </c>
      <c r="H236" s="260">
        <v>52.7</v>
      </c>
    </row>
    <row r="237" spans="1:8" s="153" customFormat="1" ht="23.25" customHeight="1">
      <c r="A237" s="36">
        <f t="shared" si="7"/>
        <v>211</v>
      </c>
      <c r="B237" s="256" t="s">
        <v>265</v>
      </c>
      <c r="C237" s="256"/>
      <c r="D237" s="256"/>
      <c r="E237" s="257"/>
      <c r="F237" s="258">
        <v>58</v>
      </c>
      <c r="G237" s="259">
        <v>54</v>
      </c>
      <c r="H237" s="260">
        <v>52.7</v>
      </c>
    </row>
    <row r="238" spans="1:8" s="153" customFormat="1" ht="23.25" customHeight="1">
      <c r="A238" s="36">
        <f t="shared" si="7"/>
        <v>212</v>
      </c>
      <c r="B238" s="256" t="s">
        <v>266</v>
      </c>
      <c r="C238" s="256"/>
      <c r="D238" s="256"/>
      <c r="E238" s="257"/>
      <c r="F238" s="258">
        <v>58</v>
      </c>
      <c r="G238" s="259">
        <v>54</v>
      </c>
      <c r="H238" s="260">
        <v>52.7</v>
      </c>
    </row>
    <row r="239" spans="1:8" s="153" customFormat="1" ht="23.25" customHeight="1">
      <c r="A239" s="36">
        <f t="shared" si="7"/>
        <v>213</v>
      </c>
      <c r="B239" s="256" t="s">
        <v>267</v>
      </c>
      <c r="C239" s="256"/>
      <c r="D239" s="256"/>
      <c r="E239" s="257" t="s">
        <v>189</v>
      </c>
      <c r="F239" s="258">
        <v>58</v>
      </c>
      <c r="G239" s="259">
        <v>54</v>
      </c>
      <c r="H239" s="260">
        <v>52.7</v>
      </c>
    </row>
    <row r="240" spans="1:8" s="153" customFormat="1" ht="23.25" customHeight="1">
      <c r="A240" s="36">
        <f t="shared" si="7"/>
        <v>0</v>
      </c>
      <c r="B240" s="261" t="s">
        <v>268</v>
      </c>
      <c r="C240" s="261"/>
      <c r="D240" s="261"/>
      <c r="E240" s="261"/>
      <c r="F240" s="261"/>
      <c r="G240" s="261"/>
      <c r="H240" s="261"/>
    </row>
    <row r="241" spans="1:8" s="262" customFormat="1" ht="19.5" customHeight="1">
      <c r="A241" s="36">
        <f t="shared" si="7"/>
        <v>0</v>
      </c>
      <c r="B241" s="247"/>
      <c r="C241" s="247"/>
      <c r="D241" s="247"/>
      <c r="E241" s="247"/>
      <c r="F241" s="247"/>
      <c r="G241" s="247"/>
      <c r="H241" s="247"/>
    </row>
    <row r="242" spans="1:9" s="153" customFormat="1" ht="19.5" customHeight="1">
      <c r="A242" s="36">
        <f t="shared" si="7"/>
        <v>214</v>
      </c>
      <c r="B242" s="248" t="s">
        <v>269</v>
      </c>
      <c r="C242" s="248"/>
      <c r="D242" s="248"/>
      <c r="E242" s="225" t="s">
        <v>270</v>
      </c>
      <c r="F242" s="263">
        <v>34</v>
      </c>
      <c r="G242" s="264">
        <v>31</v>
      </c>
      <c r="H242" s="265">
        <v>29.7</v>
      </c>
      <c r="I242" s="153">
        <v>24.9</v>
      </c>
    </row>
    <row r="243" spans="1:9" s="153" customFormat="1" ht="24" customHeight="1">
      <c r="A243" s="36">
        <f t="shared" si="7"/>
        <v>215</v>
      </c>
      <c r="B243" s="266" t="s">
        <v>271</v>
      </c>
      <c r="C243" s="266"/>
      <c r="D243" s="266"/>
      <c r="E243" s="267" t="s">
        <v>270</v>
      </c>
      <c r="F243" s="268">
        <v>32</v>
      </c>
      <c r="G243" s="269">
        <v>29</v>
      </c>
      <c r="H243" s="270">
        <v>27.9</v>
      </c>
      <c r="I243" s="153">
        <v>25.7</v>
      </c>
    </row>
    <row r="244" spans="1:8" s="153" customFormat="1" ht="25.5" customHeight="1">
      <c r="A244" s="36">
        <f t="shared" si="7"/>
        <v>216</v>
      </c>
      <c r="B244" s="271" t="s">
        <v>272</v>
      </c>
      <c r="C244" s="271"/>
      <c r="D244" s="271"/>
      <c r="E244" s="272" t="s">
        <v>273</v>
      </c>
      <c r="F244" s="170">
        <v>42</v>
      </c>
      <c r="G244" s="129">
        <v>38.5</v>
      </c>
      <c r="H244" s="71">
        <v>37.6</v>
      </c>
    </row>
    <row r="245" spans="1:8" s="153" customFormat="1" ht="25.5" customHeight="1">
      <c r="A245" s="36">
        <f t="shared" si="7"/>
        <v>217</v>
      </c>
      <c r="B245" s="271" t="s">
        <v>274</v>
      </c>
      <c r="C245" s="271"/>
      <c r="D245" s="271"/>
      <c r="E245" s="272" t="s">
        <v>273</v>
      </c>
      <c r="F245" s="170">
        <v>28</v>
      </c>
      <c r="G245" s="129">
        <v>26.5</v>
      </c>
      <c r="H245" s="71">
        <v>25.7</v>
      </c>
    </row>
    <row r="246" spans="1:8" s="153" customFormat="1" ht="25.5" customHeight="1">
      <c r="A246" s="36">
        <f t="shared" si="7"/>
        <v>218</v>
      </c>
      <c r="B246" s="271" t="s">
        <v>275</v>
      </c>
      <c r="C246" s="271"/>
      <c r="D246" s="271"/>
      <c r="E246" s="272" t="s">
        <v>273</v>
      </c>
      <c r="F246" s="170">
        <v>32</v>
      </c>
      <c r="G246" s="129">
        <v>29.5</v>
      </c>
      <c r="H246" s="71">
        <v>28.5</v>
      </c>
    </row>
    <row r="247" spans="1:9" s="153" customFormat="1" ht="23.25" customHeight="1">
      <c r="A247" s="36">
        <f t="shared" si="7"/>
        <v>219</v>
      </c>
      <c r="B247" s="80" t="s">
        <v>276</v>
      </c>
      <c r="C247" s="80"/>
      <c r="D247" s="80"/>
      <c r="E247" s="241" t="s">
        <v>270</v>
      </c>
      <c r="F247" s="170">
        <v>49</v>
      </c>
      <c r="G247" s="129">
        <v>47</v>
      </c>
      <c r="H247" s="71">
        <v>45.4</v>
      </c>
      <c r="I247" s="153">
        <v>43.8</v>
      </c>
    </row>
    <row r="248" spans="1:8" s="153" customFormat="1" ht="23.25" customHeight="1">
      <c r="A248" s="36">
        <f t="shared" si="7"/>
        <v>220</v>
      </c>
      <c r="B248" s="80" t="s">
        <v>277</v>
      </c>
      <c r="C248" s="80"/>
      <c r="D248" s="80"/>
      <c r="E248" s="241" t="s">
        <v>278</v>
      </c>
      <c r="F248" s="170">
        <v>29</v>
      </c>
      <c r="G248" s="129">
        <v>26</v>
      </c>
      <c r="H248" s="71">
        <v>24.9</v>
      </c>
    </row>
    <row r="249" spans="1:8" s="153" customFormat="1" ht="23.25" customHeight="1">
      <c r="A249" s="36">
        <f t="shared" si="7"/>
        <v>221</v>
      </c>
      <c r="B249" s="80" t="s">
        <v>279</v>
      </c>
      <c r="C249" s="80"/>
      <c r="D249" s="80"/>
      <c r="E249" s="241" t="s">
        <v>14</v>
      </c>
      <c r="F249" s="170">
        <v>21</v>
      </c>
      <c r="G249" s="129">
        <v>20.5</v>
      </c>
      <c r="H249" s="71">
        <v>19.9</v>
      </c>
    </row>
    <row r="250" spans="1:8" s="274" customFormat="1" ht="43.5" customHeight="1">
      <c r="A250" s="36">
        <f t="shared" si="7"/>
        <v>222</v>
      </c>
      <c r="B250" s="273" t="s">
        <v>280</v>
      </c>
      <c r="C250" s="273"/>
      <c r="D250" s="273"/>
      <c r="E250" s="145" t="s">
        <v>281</v>
      </c>
      <c r="F250" s="185">
        <v>40</v>
      </c>
      <c r="G250" s="89">
        <v>38</v>
      </c>
      <c r="H250" s="90">
        <v>37.6</v>
      </c>
    </row>
    <row r="251" spans="1:8" s="274" customFormat="1" ht="43.5" customHeight="1">
      <c r="A251" s="36">
        <f t="shared" si="7"/>
        <v>223</v>
      </c>
      <c r="B251" s="273" t="s">
        <v>282</v>
      </c>
      <c r="C251" s="273"/>
      <c r="D251" s="273"/>
      <c r="E251" s="275" t="s">
        <v>283</v>
      </c>
      <c r="F251" s="185">
        <v>40</v>
      </c>
      <c r="G251" s="89">
        <v>38</v>
      </c>
      <c r="H251" s="90">
        <v>37.6</v>
      </c>
    </row>
    <row r="252" spans="1:8" s="274" customFormat="1" ht="43.5" customHeight="1">
      <c r="A252" s="36">
        <f t="shared" si="7"/>
        <v>224</v>
      </c>
      <c r="B252" s="273" t="s">
        <v>284</v>
      </c>
      <c r="C252" s="273"/>
      <c r="D252" s="273"/>
      <c r="E252" s="275" t="s">
        <v>283</v>
      </c>
      <c r="F252" s="185">
        <v>40</v>
      </c>
      <c r="G252" s="89">
        <v>38</v>
      </c>
      <c r="H252" s="90">
        <v>37.6</v>
      </c>
    </row>
    <row r="253" spans="1:8" s="274" customFormat="1" ht="43.5" customHeight="1">
      <c r="A253" s="36">
        <f t="shared" si="7"/>
        <v>225</v>
      </c>
      <c r="B253" s="273" t="s">
        <v>285</v>
      </c>
      <c r="C253" s="273"/>
      <c r="D253" s="273"/>
      <c r="E253" s="275" t="s">
        <v>283</v>
      </c>
      <c r="F253" s="185">
        <v>40</v>
      </c>
      <c r="G253" s="89">
        <v>38</v>
      </c>
      <c r="H253" s="90">
        <v>37.6</v>
      </c>
    </row>
    <row r="254" spans="1:8" s="274" customFormat="1" ht="43.5" customHeight="1">
      <c r="A254" s="36">
        <f t="shared" si="7"/>
        <v>226</v>
      </c>
      <c r="B254" s="273" t="s">
        <v>286</v>
      </c>
      <c r="C254" s="273"/>
      <c r="D254" s="273"/>
      <c r="E254" s="275" t="s">
        <v>283</v>
      </c>
      <c r="F254" s="185">
        <v>40</v>
      </c>
      <c r="G254" s="89">
        <v>38</v>
      </c>
      <c r="H254" s="90">
        <v>37.6</v>
      </c>
    </row>
    <row r="255" spans="1:8" s="274" customFormat="1" ht="43.5" customHeight="1">
      <c r="A255" s="36">
        <f t="shared" si="7"/>
        <v>227</v>
      </c>
      <c r="B255" s="273" t="s">
        <v>287</v>
      </c>
      <c r="C255" s="273"/>
      <c r="D255" s="273"/>
      <c r="E255" s="145" t="s">
        <v>19</v>
      </c>
      <c r="F255" s="185">
        <v>65</v>
      </c>
      <c r="G255" s="89">
        <v>62</v>
      </c>
      <c r="H255" s="90">
        <v>59.9</v>
      </c>
    </row>
    <row r="256" spans="1:8" s="274" customFormat="1" ht="43.5" customHeight="1">
      <c r="A256" s="36">
        <f t="shared" si="7"/>
        <v>228</v>
      </c>
      <c r="B256" s="273" t="s">
        <v>288</v>
      </c>
      <c r="C256" s="273"/>
      <c r="D256" s="273"/>
      <c r="E256" s="145" t="s">
        <v>180</v>
      </c>
      <c r="F256" s="185">
        <v>28</v>
      </c>
      <c r="G256" s="89">
        <v>26.9</v>
      </c>
      <c r="H256" s="90">
        <v>25.9</v>
      </c>
    </row>
    <row r="257" spans="1:8" s="274" customFormat="1" ht="28.5" customHeight="1">
      <c r="A257" s="36">
        <f t="shared" si="7"/>
        <v>229</v>
      </c>
      <c r="B257" s="273" t="s">
        <v>289</v>
      </c>
      <c r="C257" s="273"/>
      <c r="D257" s="273"/>
      <c r="E257" s="145" t="s">
        <v>180</v>
      </c>
      <c r="F257" s="185">
        <v>28</v>
      </c>
      <c r="G257" s="89"/>
      <c r="H257" s="90"/>
    </row>
    <row r="258" spans="1:8" s="274" customFormat="1" ht="28.5" customHeight="1">
      <c r="A258" s="36">
        <f t="shared" si="7"/>
        <v>230</v>
      </c>
      <c r="B258" s="273" t="s">
        <v>290</v>
      </c>
      <c r="C258" s="273"/>
      <c r="D258" s="273"/>
      <c r="E258" s="145" t="s">
        <v>180</v>
      </c>
      <c r="F258" s="185">
        <v>28</v>
      </c>
      <c r="G258" s="89">
        <v>26.9</v>
      </c>
      <c r="H258" s="90">
        <v>25.9</v>
      </c>
    </row>
    <row r="259" spans="1:8" s="274" customFormat="1" ht="28.5" customHeight="1">
      <c r="A259" s="36">
        <f t="shared" si="7"/>
        <v>231</v>
      </c>
      <c r="B259" s="273" t="s">
        <v>291</v>
      </c>
      <c r="C259" s="273"/>
      <c r="D259" s="273"/>
      <c r="E259" s="145" t="s">
        <v>180</v>
      </c>
      <c r="F259" s="185">
        <v>28</v>
      </c>
      <c r="G259" s="89">
        <v>26.9</v>
      </c>
      <c r="H259" s="90">
        <v>25.9</v>
      </c>
    </row>
    <row r="260" spans="1:8" s="274" customFormat="1" ht="28.5" customHeight="1">
      <c r="A260" s="36">
        <f t="shared" si="7"/>
        <v>232</v>
      </c>
      <c r="B260" s="276" t="s">
        <v>292</v>
      </c>
      <c r="C260" s="276"/>
      <c r="D260" s="276"/>
      <c r="E260" s="276" t="s">
        <v>283</v>
      </c>
      <c r="F260" s="277">
        <v>19</v>
      </c>
      <c r="G260" s="277">
        <v>18.5</v>
      </c>
      <c r="H260" s="277">
        <v>17.8</v>
      </c>
    </row>
    <row r="261" spans="1:8" s="274" customFormat="1" ht="28.5" customHeight="1">
      <c r="A261" s="36">
        <f t="shared" si="7"/>
        <v>233</v>
      </c>
      <c r="B261" s="276" t="s">
        <v>293</v>
      </c>
      <c r="C261" s="276"/>
      <c r="D261" s="276"/>
      <c r="E261" s="276" t="s">
        <v>283</v>
      </c>
      <c r="F261" s="277">
        <v>19</v>
      </c>
      <c r="G261" s="277">
        <v>18.5</v>
      </c>
      <c r="H261" s="277">
        <v>17.8</v>
      </c>
    </row>
    <row r="262" spans="1:8" s="274" customFormat="1" ht="28.5" customHeight="1">
      <c r="A262" s="36">
        <f t="shared" si="7"/>
        <v>234</v>
      </c>
      <c r="B262" s="276" t="s">
        <v>294</v>
      </c>
      <c r="C262" s="276"/>
      <c r="D262" s="276"/>
      <c r="E262" s="276" t="s">
        <v>283</v>
      </c>
      <c r="F262" s="277">
        <v>19</v>
      </c>
      <c r="G262" s="277">
        <v>18.5</v>
      </c>
      <c r="H262" s="277">
        <v>17.8</v>
      </c>
    </row>
    <row r="263" spans="1:8" s="274" customFormat="1" ht="28.5" customHeight="1">
      <c r="A263" s="36">
        <f t="shared" si="7"/>
        <v>235</v>
      </c>
      <c r="B263" s="276" t="s">
        <v>295</v>
      </c>
      <c r="C263" s="276"/>
      <c r="D263" s="276"/>
      <c r="E263" s="276" t="s">
        <v>283</v>
      </c>
      <c r="F263" s="277">
        <v>19</v>
      </c>
      <c r="G263" s="277">
        <v>18.5</v>
      </c>
      <c r="H263" s="277">
        <v>17.8</v>
      </c>
    </row>
    <row r="264" spans="1:8" s="274" customFormat="1" ht="28.5" customHeight="1">
      <c r="A264" s="36">
        <f t="shared" si="7"/>
        <v>236</v>
      </c>
      <c r="B264" s="276" t="s">
        <v>296</v>
      </c>
      <c r="C264" s="276"/>
      <c r="D264" s="276"/>
      <c r="E264" s="276" t="s">
        <v>283</v>
      </c>
      <c r="F264" s="277">
        <v>30</v>
      </c>
      <c r="G264" s="277">
        <v>29</v>
      </c>
      <c r="H264" s="277">
        <v>28.6</v>
      </c>
    </row>
    <row r="265" spans="1:8" s="274" customFormat="1" ht="28.5" customHeight="1">
      <c r="A265" s="36">
        <f t="shared" si="7"/>
        <v>237</v>
      </c>
      <c r="B265" s="276" t="s">
        <v>297</v>
      </c>
      <c r="C265" s="276"/>
      <c r="D265" s="276"/>
      <c r="E265" s="276" t="s">
        <v>283</v>
      </c>
      <c r="F265" s="277">
        <v>30</v>
      </c>
      <c r="G265" s="277">
        <v>29</v>
      </c>
      <c r="H265" s="277">
        <v>28.6</v>
      </c>
    </row>
    <row r="266" spans="1:8" s="274" customFormat="1" ht="28.5" customHeight="1">
      <c r="A266" s="36">
        <f t="shared" si="7"/>
        <v>238</v>
      </c>
      <c r="B266" s="276" t="s">
        <v>298</v>
      </c>
      <c r="C266" s="276"/>
      <c r="D266" s="276"/>
      <c r="E266" s="276" t="s">
        <v>283</v>
      </c>
      <c r="F266" s="277">
        <v>30</v>
      </c>
      <c r="G266" s="277">
        <v>29</v>
      </c>
      <c r="H266" s="277">
        <v>28.6</v>
      </c>
    </row>
    <row r="267" spans="1:8" s="274" customFormat="1" ht="28.5" customHeight="1">
      <c r="A267" s="36">
        <f t="shared" si="7"/>
        <v>239</v>
      </c>
      <c r="B267" s="276" t="s">
        <v>299</v>
      </c>
      <c r="C267" s="276"/>
      <c r="D267" s="276"/>
      <c r="E267" s="276" t="s">
        <v>283</v>
      </c>
      <c r="F267" s="277">
        <v>30</v>
      </c>
      <c r="G267" s="277">
        <v>29</v>
      </c>
      <c r="H267" s="277">
        <v>28.6</v>
      </c>
    </row>
    <row r="268" spans="1:8" s="274" customFormat="1" ht="28.5" customHeight="1">
      <c r="A268" s="36">
        <f t="shared" si="7"/>
        <v>240</v>
      </c>
      <c r="B268" s="276" t="s">
        <v>300</v>
      </c>
      <c r="C268" s="276"/>
      <c r="D268" s="276"/>
      <c r="E268" s="276" t="s">
        <v>283</v>
      </c>
      <c r="F268" s="277">
        <v>30</v>
      </c>
      <c r="G268" s="277">
        <v>29</v>
      </c>
      <c r="H268" s="277">
        <v>28.6</v>
      </c>
    </row>
    <row r="269" spans="1:8" s="274" customFormat="1" ht="28.5" customHeight="1">
      <c r="A269" s="36">
        <f t="shared" si="7"/>
        <v>241</v>
      </c>
      <c r="B269" s="276" t="s">
        <v>301</v>
      </c>
      <c r="C269" s="276"/>
      <c r="D269" s="276"/>
      <c r="E269" s="276" t="s">
        <v>283</v>
      </c>
      <c r="F269" s="277">
        <v>45</v>
      </c>
      <c r="G269" s="277">
        <v>42</v>
      </c>
      <c r="H269" s="277">
        <v>41.1</v>
      </c>
    </row>
    <row r="270" spans="1:8" s="274" customFormat="1" ht="28.5" customHeight="1">
      <c r="A270" s="36">
        <f t="shared" si="7"/>
        <v>242</v>
      </c>
      <c r="B270" s="276" t="s">
        <v>302</v>
      </c>
      <c r="C270" s="276"/>
      <c r="D270" s="276"/>
      <c r="E270" s="276" t="s">
        <v>283</v>
      </c>
      <c r="F270" s="277">
        <v>45</v>
      </c>
      <c r="G270" s="277">
        <v>42</v>
      </c>
      <c r="H270" s="277">
        <v>41.1</v>
      </c>
    </row>
    <row r="271" spans="1:8" s="274" customFormat="1" ht="28.5" customHeight="1">
      <c r="A271" s="36">
        <f t="shared" si="7"/>
        <v>243</v>
      </c>
      <c r="B271" s="276" t="s">
        <v>303</v>
      </c>
      <c r="C271" s="276"/>
      <c r="D271" s="276"/>
      <c r="E271" s="276" t="s">
        <v>283</v>
      </c>
      <c r="F271" s="277">
        <v>45</v>
      </c>
      <c r="G271" s="277">
        <v>42</v>
      </c>
      <c r="H271" s="277">
        <v>41.1</v>
      </c>
    </row>
    <row r="272" spans="1:8" s="274" customFormat="1" ht="28.5" customHeight="1">
      <c r="A272" s="36">
        <f t="shared" si="7"/>
        <v>244</v>
      </c>
      <c r="B272" s="276" t="s">
        <v>304</v>
      </c>
      <c r="C272" s="276"/>
      <c r="D272" s="276"/>
      <c r="E272" s="276" t="s">
        <v>283</v>
      </c>
      <c r="F272" s="277">
        <v>45</v>
      </c>
      <c r="G272" s="277">
        <v>42</v>
      </c>
      <c r="H272" s="277">
        <v>41.1</v>
      </c>
    </row>
    <row r="273" spans="1:8" s="274" customFormat="1" ht="28.5" customHeight="1">
      <c r="A273" s="36">
        <f t="shared" si="7"/>
        <v>245</v>
      </c>
      <c r="B273" s="276" t="s">
        <v>305</v>
      </c>
      <c r="C273" s="276"/>
      <c r="D273" s="276"/>
      <c r="E273" s="276" t="s">
        <v>283</v>
      </c>
      <c r="F273" s="277">
        <v>45</v>
      </c>
      <c r="G273" s="277">
        <v>42</v>
      </c>
      <c r="H273" s="277">
        <v>41.1</v>
      </c>
    </row>
    <row r="274" spans="1:8" s="274" customFormat="1" ht="28.5" customHeight="1">
      <c r="A274" s="36">
        <f t="shared" si="7"/>
        <v>246</v>
      </c>
      <c r="B274" s="276" t="s">
        <v>306</v>
      </c>
      <c r="C274" s="276"/>
      <c r="D274" s="276"/>
      <c r="E274" s="276" t="s">
        <v>283</v>
      </c>
      <c r="F274" s="277">
        <v>55</v>
      </c>
      <c r="G274" s="277" t="s">
        <v>187</v>
      </c>
      <c r="H274" s="277">
        <v>50.5</v>
      </c>
    </row>
    <row r="275" spans="1:9" s="274" customFormat="1" ht="29.25" customHeight="1">
      <c r="A275" s="36">
        <f t="shared" si="7"/>
        <v>247</v>
      </c>
      <c r="B275" s="278" t="s">
        <v>307</v>
      </c>
      <c r="C275" s="278"/>
      <c r="D275" s="278"/>
      <c r="E275" s="145" t="s">
        <v>14</v>
      </c>
      <c r="F275" s="185">
        <v>80</v>
      </c>
      <c r="G275" s="89">
        <v>78.2</v>
      </c>
      <c r="H275" s="90">
        <v>79.7</v>
      </c>
      <c r="I275" s="274">
        <v>75.9</v>
      </c>
    </row>
    <row r="276" spans="1:9" s="274" customFormat="1" ht="29.25" customHeight="1">
      <c r="A276" s="36">
        <f t="shared" si="7"/>
        <v>248</v>
      </c>
      <c r="B276" s="278" t="s">
        <v>308</v>
      </c>
      <c r="C276" s="278"/>
      <c r="D276" s="278"/>
      <c r="E276" s="145" t="s">
        <v>14</v>
      </c>
      <c r="F276" s="185">
        <v>56</v>
      </c>
      <c r="G276" s="89">
        <v>52.95</v>
      </c>
      <c r="H276" s="90">
        <v>51.4</v>
      </c>
      <c r="I276" s="274">
        <v>48.9</v>
      </c>
    </row>
    <row r="277" spans="1:9" s="274" customFormat="1" ht="29.25" customHeight="1">
      <c r="A277" s="36">
        <f t="shared" si="7"/>
        <v>249</v>
      </c>
      <c r="B277" s="278" t="s">
        <v>309</v>
      </c>
      <c r="C277" s="278"/>
      <c r="D277" s="278"/>
      <c r="E277" s="145" t="s">
        <v>14</v>
      </c>
      <c r="F277" s="185">
        <v>35</v>
      </c>
      <c r="G277" s="89">
        <v>34</v>
      </c>
      <c r="H277" s="90">
        <v>32.5</v>
      </c>
      <c r="I277" s="274">
        <v>30.4</v>
      </c>
    </row>
    <row r="278" spans="1:8" s="274" customFormat="1" ht="29.25" customHeight="1">
      <c r="A278" s="36">
        <f t="shared" si="7"/>
        <v>250</v>
      </c>
      <c r="B278" s="278" t="s">
        <v>310</v>
      </c>
      <c r="C278" s="278"/>
      <c r="D278" s="278"/>
      <c r="E278" s="145" t="s">
        <v>14</v>
      </c>
      <c r="F278" s="185">
        <v>23</v>
      </c>
      <c r="G278" s="89">
        <v>22.5</v>
      </c>
      <c r="H278" s="90">
        <v>21.7</v>
      </c>
    </row>
    <row r="279" spans="1:8" s="274" customFormat="1" ht="29.25" customHeight="1">
      <c r="A279" s="36">
        <f t="shared" si="7"/>
        <v>251</v>
      </c>
      <c r="B279" s="279" t="s">
        <v>311</v>
      </c>
      <c r="C279" s="279"/>
      <c r="D279" s="279"/>
      <c r="E279" s="280" t="s">
        <v>14</v>
      </c>
      <c r="F279" s="39">
        <v>99</v>
      </c>
      <c r="G279" s="40">
        <v>95</v>
      </c>
      <c r="H279" s="52">
        <v>92.9</v>
      </c>
    </row>
    <row r="280" spans="1:8" s="274" customFormat="1" ht="29.25" customHeight="1">
      <c r="A280" s="36">
        <f t="shared" si="7"/>
        <v>252</v>
      </c>
      <c r="B280" s="278" t="s">
        <v>312</v>
      </c>
      <c r="C280" s="278"/>
      <c r="D280" s="278"/>
      <c r="E280" s="145" t="s">
        <v>14</v>
      </c>
      <c r="F280" s="185">
        <v>53</v>
      </c>
      <c r="G280" s="89">
        <v>50</v>
      </c>
      <c r="H280" s="90">
        <v>47.7</v>
      </c>
    </row>
    <row r="281" spans="1:8" s="274" customFormat="1" ht="29.25" customHeight="1">
      <c r="A281" s="36">
        <f t="shared" si="7"/>
        <v>253</v>
      </c>
      <c r="B281" s="278" t="s">
        <v>313</v>
      </c>
      <c r="C281" s="278"/>
      <c r="D281" s="278"/>
      <c r="E281" s="145" t="s">
        <v>102</v>
      </c>
      <c r="F281" s="185">
        <v>95</v>
      </c>
      <c r="G281" s="89">
        <v>89</v>
      </c>
      <c r="H281" s="90">
        <v>85.9</v>
      </c>
    </row>
    <row r="282" spans="1:8" s="274" customFormat="1" ht="29.25" customHeight="1">
      <c r="A282" s="36">
        <f t="shared" si="7"/>
        <v>254</v>
      </c>
      <c r="B282" s="278" t="s">
        <v>314</v>
      </c>
      <c r="C282" s="278"/>
      <c r="D282" s="278"/>
      <c r="E282" s="145" t="s">
        <v>315</v>
      </c>
      <c r="F282" s="185">
        <v>79</v>
      </c>
      <c r="G282" s="89">
        <v>76</v>
      </c>
      <c r="H282" s="90">
        <v>74.5</v>
      </c>
    </row>
    <row r="283" spans="1:8" s="274" customFormat="1" ht="19.5" customHeight="1">
      <c r="A283" s="36">
        <f t="shared" si="7"/>
        <v>255</v>
      </c>
      <c r="B283" s="281" t="s">
        <v>316</v>
      </c>
      <c r="C283" s="281"/>
      <c r="D283" s="281"/>
      <c r="E283" s="282" t="s">
        <v>317</v>
      </c>
      <c r="F283" s="283">
        <v>61</v>
      </c>
      <c r="G283" s="284">
        <v>59</v>
      </c>
      <c r="H283" s="285">
        <v>57</v>
      </c>
    </row>
    <row r="284" spans="1:8" s="274" customFormat="1" ht="19.5" customHeight="1">
      <c r="A284" s="36">
        <f t="shared" si="7"/>
        <v>256</v>
      </c>
      <c r="B284" s="281" t="s">
        <v>318</v>
      </c>
      <c r="C284" s="281"/>
      <c r="D284" s="281"/>
      <c r="E284" s="282" t="s">
        <v>317</v>
      </c>
      <c r="F284" s="283">
        <v>108</v>
      </c>
      <c r="G284" s="284">
        <v>101</v>
      </c>
      <c r="H284" s="285">
        <v>98.6</v>
      </c>
    </row>
    <row r="285" spans="1:8" s="274" customFormat="1" ht="19.5" customHeight="1">
      <c r="A285" s="36">
        <f t="shared" si="7"/>
        <v>257</v>
      </c>
      <c r="B285" s="281" t="s">
        <v>319</v>
      </c>
      <c r="C285" s="281"/>
      <c r="D285" s="281"/>
      <c r="E285" s="282" t="s">
        <v>317</v>
      </c>
      <c r="F285" s="283">
        <v>151</v>
      </c>
      <c r="G285" s="284">
        <v>142</v>
      </c>
      <c r="H285" s="285">
        <v>137.9</v>
      </c>
    </row>
    <row r="286" spans="1:8" s="274" customFormat="1" ht="27" customHeight="1">
      <c r="A286" s="36">
        <f t="shared" si="7"/>
        <v>258</v>
      </c>
      <c r="B286" s="286" t="s">
        <v>320</v>
      </c>
      <c r="C286" s="286"/>
      <c r="D286" s="286"/>
      <c r="E286" s="287" t="s">
        <v>317</v>
      </c>
      <c r="F286" s="288">
        <v>32</v>
      </c>
      <c r="G286" s="289">
        <v>30</v>
      </c>
      <c r="H286" s="290">
        <v>29.3</v>
      </c>
    </row>
    <row r="287" spans="1:8" s="274" customFormat="1" ht="19.5" customHeight="1">
      <c r="A287" s="36">
        <f t="shared" si="7"/>
        <v>259</v>
      </c>
      <c r="B287" s="281" t="s">
        <v>321</v>
      </c>
      <c r="C287" s="281"/>
      <c r="D287" s="281"/>
      <c r="E287" s="282" t="s">
        <v>317</v>
      </c>
      <c r="F287" s="283">
        <v>53</v>
      </c>
      <c r="G287" s="284">
        <v>50</v>
      </c>
      <c r="H287" s="285">
        <v>48.5</v>
      </c>
    </row>
    <row r="288" spans="1:8" s="274" customFormat="1" ht="19.5" customHeight="1">
      <c r="A288" s="36">
        <f t="shared" si="7"/>
        <v>260</v>
      </c>
      <c r="B288" s="281" t="s">
        <v>322</v>
      </c>
      <c r="C288" s="281"/>
      <c r="D288" s="281"/>
      <c r="E288" s="282" t="s">
        <v>317</v>
      </c>
      <c r="F288" s="283">
        <v>104</v>
      </c>
      <c r="G288" s="284">
        <v>97</v>
      </c>
      <c r="H288" s="285">
        <v>94.7</v>
      </c>
    </row>
    <row r="289" spans="1:9" s="274" customFormat="1" ht="21.75" customHeight="1">
      <c r="A289" s="36">
        <f t="shared" si="7"/>
        <v>261</v>
      </c>
      <c r="B289" s="291" t="s">
        <v>323</v>
      </c>
      <c r="C289" s="291"/>
      <c r="D289" s="291"/>
      <c r="E289" s="292" t="s">
        <v>317</v>
      </c>
      <c r="F289" s="293">
        <v>172</v>
      </c>
      <c r="G289" s="294">
        <v>160.6</v>
      </c>
      <c r="H289" s="295">
        <v>155.9</v>
      </c>
      <c r="I289" s="274">
        <v>147.9</v>
      </c>
    </row>
    <row r="290" spans="1:8" s="274" customFormat="1" ht="33.75" customHeight="1" hidden="1">
      <c r="A290" s="296">
        <v>232</v>
      </c>
      <c r="B290" s="297"/>
      <c r="C290" s="298"/>
      <c r="D290" s="298"/>
      <c r="E290" s="103" t="s">
        <v>324</v>
      </c>
      <c r="F290" s="299"/>
      <c r="G290" s="298"/>
      <c r="H290" s="298"/>
    </row>
    <row r="291" spans="1:8" s="274" customFormat="1" ht="33.75" customHeight="1">
      <c r="A291" s="36">
        <f aca="true" t="shared" si="8" ref="A291:A375">IF(F291&lt;&gt;"",MAX(A$1:A290)+1,"")</f>
        <v>0</v>
      </c>
      <c r="B291" s="298"/>
      <c r="C291" s="298"/>
      <c r="D291" s="298"/>
      <c r="E291" s="298"/>
      <c r="F291" s="298"/>
      <c r="G291" s="298"/>
      <c r="H291" s="298"/>
    </row>
    <row r="292" spans="1:9" s="274" customFormat="1" ht="33.75" customHeight="1">
      <c r="A292" s="36">
        <f t="shared" si="8"/>
        <v>262</v>
      </c>
      <c r="B292" s="140" t="s">
        <v>325</v>
      </c>
      <c r="C292" s="140"/>
      <c r="D292" s="140"/>
      <c r="E292" s="140" t="s">
        <v>14</v>
      </c>
      <c r="F292" s="100">
        <v>42</v>
      </c>
      <c r="G292" s="100">
        <v>40</v>
      </c>
      <c r="H292" s="100">
        <v>38.2</v>
      </c>
      <c r="I292" s="274">
        <v>38.2</v>
      </c>
    </row>
    <row r="293" spans="1:8" s="274" customFormat="1" ht="33.75" customHeight="1">
      <c r="A293" s="36">
        <f t="shared" si="8"/>
        <v>263</v>
      </c>
      <c r="B293" s="140" t="s">
        <v>326</v>
      </c>
      <c r="C293" s="140"/>
      <c r="D293" s="140"/>
      <c r="E293" s="140" t="s">
        <v>14</v>
      </c>
      <c r="F293" s="100">
        <v>42</v>
      </c>
      <c r="G293" s="100">
        <v>40</v>
      </c>
      <c r="H293" s="100">
        <v>38.2</v>
      </c>
    </row>
    <row r="294" spans="1:8" s="274" customFormat="1" ht="33.75" customHeight="1">
      <c r="A294" s="36">
        <f t="shared" si="8"/>
        <v>264</v>
      </c>
      <c r="B294" s="140" t="s">
        <v>327</v>
      </c>
      <c r="C294" s="140"/>
      <c r="D294" s="140"/>
      <c r="E294" s="140" t="s">
        <v>14</v>
      </c>
      <c r="F294" s="100">
        <v>42</v>
      </c>
      <c r="G294" s="100">
        <v>40</v>
      </c>
      <c r="H294" s="100">
        <v>38.2</v>
      </c>
    </row>
    <row r="295" spans="1:8" s="274" customFormat="1" ht="33.75" customHeight="1">
      <c r="A295" s="36">
        <f t="shared" si="8"/>
        <v>265</v>
      </c>
      <c r="B295" s="140" t="s">
        <v>328</v>
      </c>
      <c r="C295" s="140"/>
      <c r="D295" s="140"/>
      <c r="E295" s="140" t="s">
        <v>14</v>
      </c>
      <c r="F295" s="100">
        <v>42</v>
      </c>
      <c r="G295" s="100">
        <v>40</v>
      </c>
      <c r="H295" s="100">
        <v>38.2</v>
      </c>
    </row>
    <row r="296" spans="1:8" s="274" customFormat="1" ht="33.75" customHeight="1">
      <c r="A296" s="36">
        <f t="shared" si="8"/>
        <v>266</v>
      </c>
      <c r="B296" s="140" t="s">
        <v>329</v>
      </c>
      <c r="C296" s="140"/>
      <c r="D296" s="140"/>
      <c r="E296" s="140" t="s">
        <v>14</v>
      </c>
      <c r="F296" s="100">
        <v>42</v>
      </c>
      <c r="G296" s="100">
        <v>40</v>
      </c>
      <c r="H296" s="100">
        <v>38.2</v>
      </c>
    </row>
    <row r="297" spans="1:8" s="274" customFormat="1" ht="33.75" customHeight="1">
      <c r="A297" s="36">
        <f t="shared" si="8"/>
        <v>267</v>
      </c>
      <c r="B297" s="140" t="s">
        <v>330</v>
      </c>
      <c r="C297" s="140"/>
      <c r="D297" s="140"/>
      <c r="E297" s="140" t="s">
        <v>14</v>
      </c>
      <c r="F297" s="100">
        <v>42</v>
      </c>
      <c r="G297" s="100">
        <v>40</v>
      </c>
      <c r="H297" s="100">
        <v>38.2</v>
      </c>
    </row>
    <row r="298" spans="1:8" s="274" customFormat="1" ht="33.75" customHeight="1">
      <c r="A298" s="36">
        <f t="shared" si="8"/>
        <v>268</v>
      </c>
      <c r="B298" s="140" t="s">
        <v>331</v>
      </c>
      <c r="C298" s="140"/>
      <c r="D298" s="140"/>
      <c r="E298" s="140" t="s">
        <v>14</v>
      </c>
      <c r="F298" s="100">
        <v>42</v>
      </c>
      <c r="G298" s="100">
        <v>40</v>
      </c>
      <c r="H298" s="100">
        <v>38.2</v>
      </c>
    </row>
    <row r="299" spans="1:8" s="274" customFormat="1" ht="33.75" customHeight="1">
      <c r="A299" s="36">
        <f t="shared" si="8"/>
        <v>269</v>
      </c>
      <c r="B299" s="140" t="s">
        <v>332</v>
      </c>
      <c r="C299" s="140"/>
      <c r="D299" s="140"/>
      <c r="E299" s="140" t="s">
        <v>14</v>
      </c>
      <c r="F299" s="100">
        <v>42</v>
      </c>
      <c r="G299" s="100">
        <v>40</v>
      </c>
      <c r="H299" s="100">
        <v>38.2</v>
      </c>
    </row>
    <row r="300" spans="1:8" s="274" customFormat="1" ht="33.75" customHeight="1">
      <c r="A300" s="36">
        <f t="shared" si="8"/>
        <v>270</v>
      </c>
      <c r="B300" s="140" t="s">
        <v>333</v>
      </c>
      <c r="C300" s="140"/>
      <c r="D300" s="140"/>
      <c r="E300" s="140" t="s">
        <v>14</v>
      </c>
      <c r="F300" s="100">
        <v>42</v>
      </c>
      <c r="G300" s="100">
        <v>40</v>
      </c>
      <c r="H300" s="100">
        <v>38.2</v>
      </c>
    </row>
    <row r="301" spans="1:8" s="274" customFormat="1" ht="33.75" customHeight="1">
      <c r="A301" s="36">
        <f t="shared" si="8"/>
        <v>0</v>
      </c>
      <c r="B301" s="140"/>
      <c r="C301" s="140"/>
      <c r="D301" s="140"/>
      <c r="E301" s="140"/>
      <c r="F301" s="100"/>
      <c r="G301" s="100"/>
      <c r="H301" s="100"/>
    </row>
    <row r="302" spans="1:8" s="274" customFormat="1" ht="33.75" customHeight="1">
      <c r="A302" s="36">
        <f t="shared" si="8"/>
        <v>271</v>
      </c>
      <c r="B302" s="140" t="s">
        <v>334</v>
      </c>
      <c r="C302" s="140"/>
      <c r="D302" s="140"/>
      <c r="E302" s="140" t="s">
        <v>335</v>
      </c>
      <c r="F302" s="100">
        <v>47</v>
      </c>
      <c r="G302" s="100">
        <v>44.3</v>
      </c>
      <c r="H302" s="100">
        <v>35</v>
      </c>
    </row>
    <row r="303" spans="1:8" s="274" customFormat="1" ht="33.75" customHeight="1">
      <c r="A303" s="36">
        <f t="shared" si="8"/>
        <v>272</v>
      </c>
      <c r="B303" s="140" t="s">
        <v>336</v>
      </c>
      <c r="C303" s="140"/>
      <c r="D303" s="140"/>
      <c r="E303" s="140" t="s">
        <v>335</v>
      </c>
      <c r="F303" s="100">
        <v>47</v>
      </c>
      <c r="G303" s="100">
        <v>44.3</v>
      </c>
      <c r="H303" s="100">
        <v>42.95</v>
      </c>
    </row>
    <row r="304" spans="1:8" s="274" customFormat="1" ht="33.75" customHeight="1">
      <c r="A304" s="36">
        <f t="shared" si="8"/>
        <v>273</v>
      </c>
      <c r="B304" s="140" t="s">
        <v>337</v>
      </c>
      <c r="C304" s="140"/>
      <c r="D304" s="140"/>
      <c r="E304" s="140" t="s">
        <v>14</v>
      </c>
      <c r="F304" s="100">
        <v>80</v>
      </c>
      <c r="G304" s="100">
        <v>78</v>
      </c>
      <c r="H304" s="100">
        <v>75.4</v>
      </c>
    </row>
    <row r="305" spans="1:8" s="274" customFormat="1" ht="33.75" customHeight="1">
      <c r="A305" s="36">
        <f t="shared" si="8"/>
        <v>274</v>
      </c>
      <c r="B305" s="140" t="s">
        <v>338</v>
      </c>
      <c r="C305" s="140"/>
      <c r="D305" s="140"/>
      <c r="E305" s="140" t="s">
        <v>14</v>
      </c>
      <c r="F305" s="100">
        <v>80</v>
      </c>
      <c r="G305" s="100">
        <v>78</v>
      </c>
      <c r="H305" s="100">
        <v>75.4</v>
      </c>
    </row>
    <row r="306" spans="1:8" s="274" customFormat="1" ht="33.75" customHeight="1">
      <c r="A306" s="36">
        <f t="shared" si="8"/>
        <v>275</v>
      </c>
      <c r="B306" s="140" t="s">
        <v>339</v>
      </c>
      <c r="C306" s="140"/>
      <c r="D306" s="140"/>
      <c r="E306" s="140" t="s">
        <v>14</v>
      </c>
      <c r="F306" s="100">
        <v>80</v>
      </c>
      <c r="G306" s="100">
        <v>78</v>
      </c>
      <c r="H306" s="100">
        <v>75.4</v>
      </c>
    </row>
    <row r="307" spans="1:8" s="274" customFormat="1" ht="33.75" customHeight="1">
      <c r="A307" s="36">
        <f t="shared" si="8"/>
        <v>276</v>
      </c>
      <c r="B307" s="140" t="s">
        <v>340</v>
      </c>
      <c r="C307" s="140"/>
      <c r="D307" s="140"/>
      <c r="E307" s="140" t="s">
        <v>14</v>
      </c>
      <c r="F307" s="100">
        <v>80</v>
      </c>
      <c r="G307" s="100">
        <v>78</v>
      </c>
      <c r="H307" s="100">
        <v>75.4</v>
      </c>
    </row>
    <row r="308" spans="1:8" s="274" customFormat="1" ht="33.75" customHeight="1">
      <c r="A308" s="36">
        <f t="shared" si="8"/>
        <v>277</v>
      </c>
      <c r="B308" s="140" t="s">
        <v>341</v>
      </c>
      <c r="C308" s="140"/>
      <c r="D308" s="140"/>
      <c r="E308" s="140" t="s">
        <v>14</v>
      </c>
      <c r="F308" s="100">
        <v>80</v>
      </c>
      <c r="G308" s="100">
        <v>78</v>
      </c>
      <c r="H308" s="100">
        <v>75.4</v>
      </c>
    </row>
    <row r="309" spans="1:8" s="274" customFormat="1" ht="33.75" customHeight="1">
      <c r="A309" s="36">
        <f t="shared" si="8"/>
        <v>0</v>
      </c>
      <c r="B309" s="140"/>
      <c r="C309" s="140"/>
      <c r="D309" s="140"/>
      <c r="E309" s="140"/>
      <c r="F309" s="140"/>
      <c r="G309" s="140"/>
      <c r="H309" s="140"/>
    </row>
    <row r="310" spans="1:8" s="274" customFormat="1" ht="33.75" customHeight="1">
      <c r="A310" s="36">
        <f t="shared" si="8"/>
        <v>278</v>
      </c>
      <c r="B310" s="140" t="s">
        <v>342</v>
      </c>
      <c r="C310" s="140"/>
      <c r="D310" s="140"/>
      <c r="E310" s="140"/>
      <c r="F310" s="100">
        <v>34</v>
      </c>
      <c r="G310" s="100">
        <v>33</v>
      </c>
      <c r="H310" s="100">
        <v>30.9</v>
      </c>
    </row>
    <row r="311" spans="1:8" s="274" customFormat="1" ht="33.75" customHeight="1">
      <c r="A311" s="36">
        <f t="shared" si="8"/>
        <v>279</v>
      </c>
      <c r="B311" s="140" t="s">
        <v>343</v>
      </c>
      <c r="C311" s="140"/>
      <c r="D311" s="140"/>
      <c r="E311" s="140"/>
      <c r="F311" s="100">
        <v>47</v>
      </c>
      <c r="G311" s="100">
        <v>43</v>
      </c>
      <c r="H311" s="100">
        <v>41.4</v>
      </c>
    </row>
    <row r="312" spans="1:8" s="274" customFormat="1" ht="33.75" customHeight="1">
      <c r="A312" s="36">
        <f t="shared" si="8"/>
        <v>280</v>
      </c>
      <c r="B312" s="300" t="s">
        <v>344</v>
      </c>
      <c r="C312" s="300"/>
      <c r="D312" s="300"/>
      <c r="E312" s="301" t="s">
        <v>233</v>
      </c>
      <c r="F312" s="180">
        <v>33</v>
      </c>
      <c r="G312" s="70">
        <v>31</v>
      </c>
      <c r="H312" s="213">
        <v>30.5</v>
      </c>
    </row>
    <row r="313" spans="1:8" s="274" customFormat="1" ht="19.5" customHeight="1">
      <c r="A313" s="36">
        <f t="shared" si="8"/>
        <v>281</v>
      </c>
      <c r="B313" s="300" t="s">
        <v>345</v>
      </c>
      <c r="C313" s="300"/>
      <c r="D313" s="300"/>
      <c r="E313" s="301" t="s">
        <v>233</v>
      </c>
      <c r="F313" s="180">
        <v>33</v>
      </c>
      <c r="G313" s="70">
        <v>31</v>
      </c>
      <c r="H313" s="213">
        <v>30.5</v>
      </c>
    </row>
    <row r="314" spans="1:9" s="274" customFormat="1" ht="19.5" customHeight="1">
      <c r="A314" s="36">
        <f t="shared" si="8"/>
        <v>282</v>
      </c>
      <c r="B314" s="302" t="s">
        <v>346</v>
      </c>
      <c r="C314" s="303"/>
      <c r="D314" s="304"/>
      <c r="E314" s="305" t="s">
        <v>233</v>
      </c>
      <c r="F314" s="306">
        <v>30</v>
      </c>
      <c r="G314" s="307">
        <v>28</v>
      </c>
      <c r="H314" s="308">
        <v>27</v>
      </c>
      <c r="I314" s="274">
        <v>24.5</v>
      </c>
    </row>
    <row r="315" spans="1:9" s="274" customFormat="1" ht="19.5" customHeight="1">
      <c r="A315" s="36">
        <f t="shared" si="8"/>
        <v>283</v>
      </c>
      <c r="B315" s="309" t="s">
        <v>347</v>
      </c>
      <c r="C315" s="309"/>
      <c r="D315" s="309"/>
      <c r="E315" s="305" t="s">
        <v>233</v>
      </c>
      <c r="F315" s="306">
        <v>30</v>
      </c>
      <c r="G315" s="307">
        <v>28</v>
      </c>
      <c r="H315" s="308">
        <v>27</v>
      </c>
      <c r="I315" s="274">
        <v>24.5</v>
      </c>
    </row>
    <row r="316" spans="1:9" s="274" customFormat="1" ht="19.5" customHeight="1">
      <c r="A316" s="36">
        <f t="shared" si="8"/>
        <v>284</v>
      </c>
      <c r="B316" s="195" t="s">
        <v>348</v>
      </c>
      <c r="C316" s="98"/>
      <c r="D316" s="310"/>
      <c r="E316" s="301" t="s">
        <v>233</v>
      </c>
      <c r="F316" s="306">
        <v>33</v>
      </c>
      <c r="G316" s="307">
        <v>31</v>
      </c>
      <c r="H316" s="308">
        <v>30</v>
      </c>
      <c r="I316" s="274">
        <v>27</v>
      </c>
    </row>
    <row r="317" spans="1:8" s="274" customFormat="1" ht="19.5" customHeight="1">
      <c r="A317" s="36">
        <f t="shared" si="8"/>
        <v>285</v>
      </c>
      <c r="B317" s="195" t="s">
        <v>349</v>
      </c>
      <c r="C317" s="98"/>
      <c r="D317" s="310"/>
      <c r="E317" s="301"/>
      <c r="F317" s="306">
        <v>32</v>
      </c>
      <c r="G317" s="307">
        <v>30</v>
      </c>
      <c r="H317" s="308">
        <v>29</v>
      </c>
    </row>
    <row r="318" spans="1:8" s="274" customFormat="1" ht="19.5" customHeight="1">
      <c r="A318" s="36">
        <f t="shared" si="8"/>
        <v>286</v>
      </c>
      <c r="B318" s="195" t="s">
        <v>350</v>
      </c>
      <c r="C318" s="98"/>
      <c r="D318" s="310"/>
      <c r="E318" s="301" t="s">
        <v>233</v>
      </c>
      <c r="F318" s="306">
        <v>28</v>
      </c>
      <c r="G318" s="307">
        <v>27</v>
      </c>
      <c r="H318" s="308">
        <v>26</v>
      </c>
    </row>
    <row r="319" spans="1:9" s="274" customFormat="1" ht="19.5" customHeight="1">
      <c r="A319" s="36">
        <f t="shared" si="8"/>
        <v>287</v>
      </c>
      <c r="B319" s="309" t="s">
        <v>351</v>
      </c>
      <c r="C319" s="309"/>
      <c r="D319" s="309"/>
      <c r="E319" s="305" t="s">
        <v>14</v>
      </c>
      <c r="F319" s="306">
        <v>31</v>
      </c>
      <c r="G319" s="307">
        <v>29</v>
      </c>
      <c r="H319" s="308">
        <v>28</v>
      </c>
      <c r="I319" s="274">
        <v>24</v>
      </c>
    </row>
    <row r="320" spans="1:8" s="274" customFormat="1" ht="19.5" customHeight="1">
      <c r="A320" s="36">
        <f t="shared" si="8"/>
        <v>288</v>
      </c>
      <c r="B320" s="309" t="s">
        <v>352</v>
      </c>
      <c r="C320" s="309"/>
      <c r="D320" s="309"/>
      <c r="E320" s="305" t="s">
        <v>233</v>
      </c>
      <c r="F320" s="306">
        <v>36</v>
      </c>
      <c r="G320" s="307"/>
      <c r="H320" s="308"/>
    </row>
    <row r="321" spans="1:8" s="274" customFormat="1" ht="19.5" customHeight="1">
      <c r="A321" s="36">
        <f t="shared" si="8"/>
        <v>289</v>
      </c>
      <c r="B321" s="309" t="s">
        <v>353</v>
      </c>
      <c r="C321" s="309"/>
      <c r="D321" s="309"/>
      <c r="E321" s="305" t="s">
        <v>233</v>
      </c>
      <c r="F321" s="306">
        <v>30</v>
      </c>
      <c r="G321" s="307">
        <v>28.5</v>
      </c>
      <c r="H321" s="308">
        <v>27.5</v>
      </c>
    </row>
    <row r="322" spans="1:8" s="274" customFormat="1" ht="19.5" customHeight="1">
      <c r="A322" s="36">
        <f t="shared" si="8"/>
        <v>290</v>
      </c>
      <c r="B322" s="309" t="s">
        <v>354</v>
      </c>
      <c r="C322" s="309"/>
      <c r="D322" s="309"/>
      <c r="E322" s="305" t="s">
        <v>233</v>
      </c>
      <c r="F322" s="306">
        <v>31</v>
      </c>
      <c r="G322" s="307"/>
      <c r="H322" s="308"/>
    </row>
    <row r="323" spans="1:8" s="274" customFormat="1" ht="19.5" customHeight="1">
      <c r="A323" s="36">
        <f t="shared" si="8"/>
        <v>291</v>
      </c>
      <c r="B323" s="302" t="s">
        <v>355</v>
      </c>
      <c r="C323" s="309"/>
      <c r="D323" s="309"/>
      <c r="E323" s="305" t="s">
        <v>233</v>
      </c>
      <c r="F323" s="306">
        <v>30</v>
      </c>
      <c r="G323" s="307">
        <v>28</v>
      </c>
      <c r="H323" s="308">
        <v>27</v>
      </c>
    </row>
    <row r="324" spans="1:8" s="274" customFormat="1" ht="19.5" customHeight="1">
      <c r="A324" s="36">
        <f t="shared" si="8"/>
        <v>292</v>
      </c>
      <c r="B324" s="302" t="s">
        <v>356</v>
      </c>
      <c r="C324" s="309"/>
      <c r="D324" s="309"/>
      <c r="E324" s="305" t="s">
        <v>14</v>
      </c>
      <c r="F324" s="306">
        <v>48</v>
      </c>
      <c r="G324" s="307">
        <v>45</v>
      </c>
      <c r="H324" s="308">
        <v>43.4</v>
      </c>
    </row>
    <row r="325" spans="1:8" s="274" customFormat="1" ht="19.5" customHeight="1">
      <c r="A325" s="36">
        <f t="shared" si="8"/>
        <v>293</v>
      </c>
      <c r="B325" s="302" t="s">
        <v>357</v>
      </c>
      <c r="C325" s="309"/>
      <c r="D325" s="309"/>
      <c r="E325" s="305" t="s">
        <v>14</v>
      </c>
      <c r="F325" s="306">
        <v>48</v>
      </c>
      <c r="G325" s="307">
        <v>45</v>
      </c>
      <c r="H325" s="308">
        <v>43.4</v>
      </c>
    </row>
    <row r="326" spans="1:8" s="274" customFormat="1" ht="19.5" customHeight="1">
      <c r="A326" s="36">
        <f t="shared" si="8"/>
        <v>294</v>
      </c>
      <c r="B326" s="302" t="s">
        <v>358</v>
      </c>
      <c r="C326" s="309"/>
      <c r="D326" s="309"/>
      <c r="E326" s="305" t="s">
        <v>14</v>
      </c>
      <c r="F326" s="306">
        <v>48</v>
      </c>
      <c r="G326" s="307">
        <v>45</v>
      </c>
      <c r="H326" s="308">
        <v>43.4</v>
      </c>
    </row>
    <row r="327" spans="1:8" s="274" customFormat="1" ht="19.5" customHeight="1">
      <c r="A327" s="36">
        <f t="shared" si="8"/>
        <v>295</v>
      </c>
      <c r="B327" s="302" t="s">
        <v>359</v>
      </c>
      <c r="C327" s="309"/>
      <c r="D327" s="309"/>
      <c r="E327" s="305" t="s">
        <v>14</v>
      </c>
      <c r="F327" s="306">
        <v>48</v>
      </c>
      <c r="G327" s="307">
        <v>45</v>
      </c>
      <c r="H327" s="308">
        <v>43.4</v>
      </c>
    </row>
    <row r="328" spans="1:8" s="274" customFormat="1" ht="19.5" customHeight="1">
      <c r="A328" s="36">
        <f t="shared" si="8"/>
        <v>296</v>
      </c>
      <c r="B328" s="123" t="s">
        <v>360</v>
      </c>
      <c r="C328" s="123"/>
      <c r="D328" s="123"/>
      <c r="E328" s="311" t="s">
        <v>14</v>
      </c>
      <c r="F328" s="312">
        <v>44</v>
      </c>
      <c r="G328" s="313">
        <v>41</v>
      </c>
      <c r="H328" s="314">
        <v>39.5</v>
      </c>
    </row>
    <row r="329" spans="1:9" s="274" customFormat="1" ht="26.25" customHeight="1">
      <c r="A329" s="36">
        <f t="shared" si="8"/>
        <v>297</v>
      </c>
      <c r="B329" s="123" t="s">
        <v>361</v>
      </c>
      <c r="C329" s="123"/>
      <c r="D329" s="123"/>
      <c r="E329" s="311" t="s">
        <v>14</v>
      </c>
      <c r="F329" s="312">
        <v>44</v>
      </c>
      <c r="G329" s="313">
        <v>41</v>
      </c>
      <c r="H329" s="314">
        <v>39.5</v>
      </c>
      <c r="I329" s="274">
        <v>40.5</v>
      </c>
    </row>
    <row r="330" spans="1:9" s="274" customFormat="1" ht="26.25" customHeight="1">
      <c r="A330" s="36">
        <f t="shared" si="8"/>
        <v>298</v>
      </c>
      <c r="B330" s="123" t="s">
        <v>362</v>
      </c>
      <c r="C330" s="123"/>
      <c r="D330" s="123"/>
      <c r="E330" s="311" t="s">
        <v>14</v>
      </c>
      <c r="F330" s="312">
        <v>44</v>
      </c>
      <c r="G330" s="313">
        <v>41</v>
      </c>
      <c r="H330" s="314">
        <v>39.5</v>
      </c>
      <c r="I330" s="274">
        <v>40.5</v>
      </c>
    </row>
    <row r="331" spans="1:8" s="274" customFormat="1" ht="26.25" customHeight="1">
      <c r="A331" s="36">
        <f t="shared" si="8"/>
        <v>299</v>
      </c>
      <c r="B331" s="123" t="s">
        <v>363</v>
      </c>
      <c r="C331" s="123"/>
      <c r="D331" s="123"/>
      <c r="E331" s="311" t="s">
        <v>14</v>
      </c>
      <c r="F331" s="312">
        <v>44</v>
      </c>
      <c r="G331" s="313">
        <v>41</v>
      </c>
      <c r="H331" s="314">
        <v>39.5</v>
      </c>
    </row>
    <row r="332" spans="1:9" s="274" customFormat="1" ht="26.25" customHeight="1">
      <c r="A332" s="36">
        <f t="shared" si="8"/>
        <v>300</v>
      </c>
      <c r="B332" s="315" t="s">
        <v>364</v>
      </c>
      <c r="C332" s="315"/>
      <c r="D332" s="315"/>
      <c r="E332" s="311" t="s">
        <v>14</v>
      </c>
      <c r="F332" s="312">
        <v>500</v>
      </c>
      <c r="G332" s="313"/>
      <c r="H332" s="314">
        <v>450</v>
      </c>
      <c r="I332" s="274">
        <v>450</v>
      </c>
    </row>
    <row r="333" spans="1:9" s="274" customFormat="1" ht="26.25" customHeight="1">
      <c r="A333" s="36">
        <f t="shared" si="8"/>
        <v>301</v>
      </c>
      <c r="B333" s="315" t="s">
        <v>365</v>
      </c>
      <c r="C333" s="315"/>
      <c r="D333" s="315"/>
      <c r="E333" s="311" t="s">
        <v>14</v>
      </c>
      <c r="F333" s="312">
        <v>500</v>
      </c>
      <c r="G333" s="313"/>
      <c r="H333" s="314">
        <v>450</v>
      </c>
      <c r="I333" s="274">
        <v>450</v>
      </c>
    </row>
    <row r="334" spans="1:9" s="274" customFormat="1" ht="26.25" customHeight="1">
      <c r="A334" s="36">
        <f t="shared" si="8"/>
        <v>302</v>
      </c>
      <c r="B334" s="315" t="s">
        <v>366</v>
      </c>
      <c r="C334" s="315"/>
      <c r="D334" s="315"/>
      <c r="E334" s="311" t="s">
        <v>14</v>
      </c>
      <c r="F334" s="312">
        <v>500</v>
      </c>
      <c r="G334" s="313"/>
      <c r="H334" s="314">
        <v>450</v>
      </c>
      <c r="I334" s="274">
        <v>450</v>
      </c>
    </row>
    <row r="335" spans="1:8" s="274" customFormat="1" ht="26.25" customHeight="1">
      <c r="A335" s="36">
        <f t="shared" si="8"/>
        <v>303</v>
      </c>
      <c r="B335" s="123" t="s">
        <v>367</v>
      </c>
      <c r="C335" s="123"/>
      <c r="D335" s="123"/>
      <c r="E335" s="311" t="s">
        <v>218</v>
      </c>
      <c r="F335" s="312">
        <v>32</v>
      </c>
      <c r="G335" s="313">
        <v>31</v>
      </c>
      <c r="H335" s="314">
        <v>29.9</v>
      </c>
    </row>
    <row r="336" spans="1:8" s="274" customFormat="1" ht="26.25" customHeight="1">
      <c r="A336" s="36">
        <f t="shared" si="8"/>
        <v>304</v>
      </c>
      <c r="B336" s="123" t="s">
        <v>368</v>
      </c>
      <c r="C336" s="123"/>
      <c r="D336" s="123"/>
      <c r="E336" s="311" t="s">
        <v>218</v>
      </c>
      <c r="F336" s="312">
        <v>32</v>
      </c>
      <c r="G336" s="313">
        <v>31</v>
      </c>
      <c r="H336" s="314">
        <v>29.9</v>
      </c>
    </row>
    <row r="337" spans="1:8" s="274" customFormat="1" ht="26.25" customHeight="1">
      <c r="A337" s="36">
        <f t="shared" si="8"/>
        <v>305</v>
      </c>
      <c r="B337" s="123" t="s">
        <v>369</v>
      </c>
      <c r="C337" s="123"/>
      <c r="D337" s="123"/>
      <c r="E337" s="311" t="s">
        <v>218</v>
      </c>
      <c r="F337" s="312">
        <v>32</v>
      </c>
      <c r="G337" s="313">
        <v>31</v>
      </c>
      <c r="H337" s="314">
        <v>29.9</v>
      </c>
    </row>
    <row r="338" spans="1:8" s="274" customFormat="1" ht="19.5" customHeight="1">
      <c r="A338" s="36">
        <f t="shared" si="8"/>
        <v>306</v>
      </c>
      <c r="B338" s="229" t="s">
        <v>370</v>
      </c>
      <c r="C338" s="229"/>
      <c r="D338" s="229"/>
      <c r="E338" s="272" t="s">
        <v>218</v>
      </c>
      <c r="F338" s="180">
        <v>29</v>
      </c>
      <c r="G338" s="70">
        <v>27</v>
      </c>
      <c r="H338" s="316">
        <v>25.9</v>
      </c>
    </row>
    <row r="339" spans="1:8" s="274" customFormat="1" ht="19.5" customHeight="1">
      <c r="A339" s="36">
        <f t="shared" si="8"/>
        <v>307</v>
      </c>
      <c r="B339" s="229" t="s">
        <v>371</v>
      </c>
      <c r="C339" s="229"/>
      <c r="D339" s="229"/>
      <c r="E339" s="272" t="s">
        <v>218</v>
      </c>
      <c r="F339" s="180">
        <v>29</v>
      </c>
      <c r="G339" s="70">
        <v>27</v>
      </c>
      <c r="H339" s="316">
        <v>25.9</v>
      </c>
    </row>
    <row r="340" spans="1:8" s="274" customFormat="1" ht="19.5" customHeight="1">
      <c r="A340" s="36">
        <f t="shared" si="8"/>
        <v>308</v>
      </c>
      <c r="B340" s="229" t="s">
        <v>372</v>
      </c>
      <c r="C340" s="229"/>
      <c r="D340" s="229"/>
      <c r="E340" s="272" t="s">
        <v>218</v>
      </c>
      <c r="F340" s="180">
        <v>29</v>
      </c>
      <c r="G340" s="70">
        <v>27</v>
      </c>
      <c r="H340" s="316">
        <v>25.9</v>
      </c>
    </row>
    <row r="341" spans="1:8" s="274" customFormat="1" ht="19.5" customHeight="1">
      <c r="A341" s="36">
        <f t="shared" si="8"/>
        <v>309</v>
      </c>
      <c r="B341" s="229" t="s">
        <v>373</v>
      </c>
      <c r="C341" s="229"/>
      <c r="D341" s="229"/>
      <c r="E341" s="272" t="s">
        <v>218</v>
      </c>
      <c r="F341" s="180">
        <v>29</v>
      </c>
      <c r="G341" s="70">
        <v>27</v>
      </c>
      <c r="H341" s="316">
        <v>25.9</v>
      </c>
    </row>
    <row r="342" spans="1:9" s="274" customFormat="1" ht="24" customHeight="1">
      <c r="A342" s="36">
        <f t="shared" si="8"/>
        <v>310</v>
      </c>
      <c r="B342" s="317" t="s">
        <v>374</v>
      </c>
      <c r="C342" s="317"/>
      <c r="D342" s="317"/>
      <c r="E342" s="318" t="s">
        <v>218</v>
      </c>
      <c r="F342" s="319">
        <v>30</v>
      </c>
      <c r="G342" s="320">
        <v>28.5</v>
      </c>
      <c r="H342" s="321">
        <v>27.9</v>
      </c>
      <c r="I342" s="274">
        <v>27.9</v>
      </c>
    </row>
    <row r="343" spans="1:8" s="142" customFormat="1" ht="26.25" customHeight="1">
      <c r="A343" s="36">
        <f t="shared" si="8"/>
        <v>0</v>
      </c>
      <c r="B343" s="322" t="s">
        <v>375</v>
      </c>
      <c r="C343" s="322"/>
      <c r="D343" s="322"/>
      <c r="E343" s="322"/>
      <c r="F343" s="322"/>
      <c r="G343" s="322"/>
      <c r="H343" s="322"/>
    </row>
    <row r="344" spans="1:8" s="142" customFormat="1" ht="27" customHeight="1">
      <c r="A344" s="36">
        <f t="shared" si="8"/>
        <v>311</v>
      </c>
      <c r="B344" s="323" t="s">
        <v>376</v>
      </c>
      <c r="C344" s="323"/>
      <c r="D344" s="323"/>
      <c r="E344" s="324"/>
      <c r="F344" s="325">
        <v>80</v>
      </c>
      <c r="G344" s="326">
        <v>76</v>
      </c>
      <c r="H344" s="289">
        <v>74.95</v>
      </c>
    </row>
    <row r="345" spans="1:8" s="142" customFormat="1" ht="27" customHeight="1">
      <c r="A345" s="36">
        <f t="shared" si="8"/>
        <v>312</v>
      </c>
      <c r="B345" s="323" t="s">
        <v>377</v>
      </c>
      <c r="C345" s="323"/>
      <c r="D345" s="323"/>
      <c r="E345" s="324"/>
      <c r="F345" s="325">
        <v>55</v>
      </c>
      <c r="G345" s="326">
        <v>50</v>
      </c>
      <c r="H345" s="289">
        <v>48.5</v>
      </c>
    </row>
    <row r="346" spans="1:8" s="142" customFormat="1" ht="27" customHeight="1">
      <c r="A346" s="36">
        <f t="shared" si="8"/>
        <v>313</v>
      </c>
      <c r="B346" s="323" t="s">
        <v>378</v>
      </c>
      <c r="C346" s="323"/>
      <c r="D346" s="323"/>
      <c r="E346" s="324"/>
      <c r="F346" s="325">
        <v>55</v>
      </c>
      <c r="G346" s="326">
        <v>50</v>
      </c>
      <c r="H346" s="289">
        <v>48.5</v>
      </c>
    </row>
    <row r="347" spans="1:8" s="142" customFormat="1" ht="30" customHeight="1">
      <c r="A347" s="36">
        <f t="shared" si="8"/>
        <v>314</v>
      </c>
      <c r="B347" s="327" t="s">
        <v>379</v>
      </c>
      <c r="C347" s="327"/>
      <c r="D347" s="327"/>
      <c r="E347" s="328"/>
      <c r="F347" s="329">
        <v>80</v>
      </c>
      <c r="G347" s="330">
        <v>76</v>
      </c>
      <c r="H347" s="294">
        <v>74.95</v>
      </c>
    </row>
    <row r="348" spans="1:9" s="118" customFormat="1" ht="19.5" customHeight="1">
      <c r="A348" s="36">
        <f t="shared" si="8"/>
        <v>0</v>
      </c>
      <c r="B348" s="331"/>
      <c r="C348" s="331"/>
      <c r="D348" s="331"/>
      <c r="E348" s="331"/>
      <c r="F348" s="331"/>
      <c r="G348" s="331"/>
      <c r="H348" s="332"/>
      <c r="I348" s="333"/>
    </row>
    <row r="349" spans="1:9" s="118" customFormat="1" ht="29.25" customHeight="1">
      <c r="A349" s="36">
        <f t="shared" si="8"/>
        <v>315</v>
      </c>
      <c r="B349" s="334" t="s">
        <v>380</v>
      </c>
      <c r="C349" s="334"/>
      <c r="D349" s="334"/>
      <c r="E349" s="335" t="s">
        <v>381</v>
      </c>
      <c r="F349" s="336">
        <v>120</v>
      </c>
      <c r="G349" s="337">
        <v>114</v>
      </c>
      <c r="H349" s="338">
        <v>110.9</v>
      </c>
      <c r="I349" s="333">
        <v>104.4</v>
      </c>
    </row>
    <row r="350" spans="1:9" s="118" customFormat="1" ht="29.25" customHeight="1">
      <c r="A350" s="36">
        <f t="shared" si="8"/>
        <v>316</v>
      </c>
      <c r="B350" s="334" t="s">
        <v>382</v>
      </c>
      <c r="C350" s="334"/>
      <c r="D350" s="334"/>
      <c r="E350" s="335" t="s">
        <v>14</v>
      </c>
      <c r="F350" s="336">
        <v>139</v>
      </c>
      <c r="G350" s="337">
        <v>131.2</v>
      </c>
      <c r="H350" s="338">
        <v>127.4</v>
      </c>
      <c r="I350" s="333"/>
    </row>
    <row r="351" spans="1:9" s="118" customFormat="1" ht="29.25" customHeight="1">
      <c r="A351" s="36">
        <f t="shared" si="8"/>
        <v>317</v>
      </c>
      <c r="B351" s="237" t="s">
        <v>383</v>
      </c>
      <c r="C351" s="237"/>
      <c r="D351" s="237"/>
      <c r="E351" s="339" t="s">
        <v>381</v>
      </c>
      <c r="F351" s="173">
        <v>120</v>
      </c>
      <c r="G351" s="122">
        <v>114</v>
      </c>
      <c r="H351" s="90">
        <v>110.9</v>
      </c>
      <c r="I351" s="333">
        <v>101.8</v>
      </c>
    </row>
    <row r="352" spans="1:9" s="118" customFormat="1" ht="19.5" customHeight="1">
      <c r="A352" s="36">
        <f t="shared" si="8"/>
        <v>0</v>
      </c>
      <c r="B352" s="340"/>
      <c r="C352" s="340"/>
      <c r="D352" s="340"/>
      <c r="E352" s="341"/>
      <c r="F352" s="342"/>
      <c r="G352" s="342"/>
      <c r="H352" s="343"/>
      <c r="I352" s="333"/>
    </row>
    <row r="353" spans="1:9" s="118" customFormat="1" ht="19.5" customHeight="1">
      <c r="A353" s="36">
        <f t="shared" si="8"/>
        <v>0</v>
      </c>
      <c r="B353" s="344" t="s">
        <v>384</v>
      </c>
      <c r="C353" s="344"/>
      <c r="D353" s="344"/>
      <c r="E353" s="344"/>
      <c r="F353" s="344"/>
      <c r="G353" s="344"/>
      <c r="H353" s="344"/>
      <c r="I353" s="333"/>
    </row>
    <row r="354" spans="1:9" s="118" customFormat="1" ht="28.5" customHeight="1">
      <c r="A354" s="36">
        <f t="shared" si="8"/>
        <v>318</v>
      </c>
      <c r="B354" s="345" t="s">
        <v>385</v>
      </c>
      <c r="C354" s="345"/>
      <c r="D354" s="345"/>
      <c r="E354" s="346" t="s">
        <v>386</v>
      </c>
      <c r="F354" s="347">
        <v>130</v>
      </c>
      <c r="G354" s="348">
        <v>125</v>
      </c>
      <c r="H354" s="349">
        <v>119.9</v>
      </c>
      <c r="I354" s="333">
        <v>95.1</v>
      </c>
    </row>
    <row r="355" spans="1:9" s="118" customFormat="1" ht="27.75" customHeight="1">
      <c r="A355" s="36">
        <f t="shared" si="8"/>
        <v>319</v>
      </c>
      <c r="B355" s="345" t="s">
        <v>387</v>
      </c>
      <c r="C355" s="345"/>
      <c r="D355" s="345"/>
      <c r="E355" s="346" t="s">
        <v>386</v>
      </c>
      <c r="F355" s="350">
        <v>163</v>
      </c>
      <c r="G355" s="351">
        <v>153</v>
      </c>
      <c r="H355" s="352">
        <v>149.5</v>
      </c>
      <c r="I355" s="333"/>
    </row>
    <row r="356" spans="1:9" s="118" customFormat="1" ht="27.75" customHeight="1">
      <c r="A356" s="36">
        <f t="shared" si="8"/>
        <v>320</v>
      </c>
      <c r="B356" s="345" t="s">
        <v>388</v>
      </c>
      <c r="C356" s="345"/>
      <c r="D356" s="345"/>
      <c r="E356" s="346" t="s">
        <v>386</v>
      </c>
      <c r="F356" s="353">
        <v>60</v>
      </c>
      <c r="G356" s="354">
        <v>57</v>
      </c>
      <c r="H356" s="353">
        <v>55.3</v>
      </c>
      <c r="I356" s="333"/>
    </row>
    <row r="357" spans="1:9" s="118" customFormat="1" ht="27.75" customHeight="1">
      <c r="A357" s="36">
        <f t="shared" si="8"/>
        <v>321</v>
      </c>
      <c r="B357" s="345" t="s">
        <v>389</v>
      </c>
      <c r="C357" s="345"/>
      <c r="D357" s="345"/>
      <c r="E357" s="346" t="s">
        <v>386</v>
      </c>
      <c r="F357" s="353">
        <v>39</v>
      </c>
      <c r="G357" s="354">
        <v>37</v>
      </c>
      <c r="H357" s="353">
        <v>35.4</v>
      </c>
      <c r="I357" s="333"/>
    </row>
    <row r="358" spans="1:9" s="118" customFormat="1" ht="27.75" customHeight="1">
      <c r="A358" s="36">
        <f t="shared" si="8"/>
        <v>322</v>
      </c>
      <c r="B358" s="345" t="s">
        <v>390</v>
      </c>
      <c r="C358" s="345"/>
      <c r="D358" s="345"/>
      <c r="E358" s="346" t="s">
        <v>386</v>
      </c>
      <c r="F358" s="353">
        <v>39</v>
      </c>
      <c r="G358" s="354">
        <v>37</v>
      </c>
      <c r="H358" s="353">
        <v>35.4</v>
      </c>
      <c r="I358" s="333"/>
    </row>
    <row r="359" spans="1:9" s="118" customFormat="1" ht="27.75" customHeight="1">
      <c r="A359" s="36">
        <f t="shared" si="8"/>
        <v>323</v>
      </c>
      <c r="B359" s="345" t="s">
        <v>391</v>
      </c>
      <c r="C359" s="345"/>
      <c r="D359" s="345"/>
      <c r="E359" s="346" t="s">
        <v>386</v>
      </c>
      <c r="F359" s="353">
        <v>39</v>
      </c>
      <c r="G359" s="354">
        <v>37</v>
      </c>
      <c r="H359" s="353">
        <v>35.4</v>
      </c>
      <c r="I359" s="333"/>
    </row>
    <row r="360" spans="1:9" s="118" customFormat="1" ht="25.5" customHeight="1">
      <c r="A360" s="36">
        <f t="shared" si="8"/>
        <v>324</v>
      </c>
      <c r="B360" s="345" t="s">
        <v>392</v>
      </c>
      <c r="C360" s="345"/>
      <c r="D360" s="345"/>
      <c r="E360" s="346" t="s">
        <v>386</v>
      </c>
      <c r="F360" s="350">
        <v>120</v>
      </c>
      <c r="G360" s="351">
        <v>115</v>
      </c>
      <c r="H360" s="355">
        <v>109.9</v>
      </c>
      <c r="I360" s="333"/>
    </row>
    <row r="361" spans="1:9" s="118" customFormat="1" ht="25.5" customHeight="1">
      <c r="A361" s="36">
        <f t="shared" si="8"/>
        <v>325</v>
      </c>
      <c r="B361" s="345" t="s">
        <v>393</v>
      </c>
      <c r="C361" s="345"/>
      <c r="D361" s="345"/>
      <c r="E361" s="346" t="s">
        <v>386</v>
      </c>
      <c r="F361" s="356">
        <v>100</v>
      </c>
      <c r="G361" s="357">
        <v>93</v>
      </c>
      <c r="H361" s="352">
        <v>90.9</v>
      </c>
      <c r="I361" s="333">
        <v>86.75</v>
      </c>
    </row>
    <row r="362" spans="1:9" s="118" customFormat="1" ht="28.5" customHeight="1">
      <c r="A362" s="36">
        <f t="shared" si="8"/>
        <v>326</v>
      </c>
      <c r="B362" s="345" t="s">
        <v>394</v>
      </c>
      <c r="C362" s="345"/>
      <c r="D362" s="345"/>
      <c r="E362" s="346" t="s">
        <v>386</v>
      </c>
      <c r="F362" s="358">
        <v>114</v>
      </c>
      <c r="G362" s="354">
        <v>108</v>
      </c>
      <c r="H362" s="359">
        <v>104.9</v>
      </c>
      <c r="I362" s="333">
        <v>83.1</v>
      </c>
    </row>
    <row r="363" spans="1:9" s="118" customFormat="1" ht="28.5" customHeight="1">
      <c r="A363" s="36">
        <f t="shared" si="8"/>
        <v>0</v>
      </c>
      <c r="B363" s="360"/>
      <c r="C363" s="360"/>
      <c r="D363" s="360"/>
      <c r="E363" s="360"/>
      <c r="F363" s="361"/>
      <c r="G363" s="362"/>
      <c r="H363" s="362"/>
      <c r="I363" s="333"/>
    </row>
    <row r="364" spans="1:9" s="118" customFormat="1" ht="19.5" customHeight="1">
      <c r="A364" s="36">
        <f t="shared" si="8"/>
        <v>0</v>
      </c>
      <c r="B364" s="340"/>
      <c r="C364" s="340"/>
      <c r="D364" s="340"/>
      <c r="E364" s="363"/>
      <c r="F364" s="94"/>
      <c r="G364" s="94"/>
      <c r="H364" s="364"/>
      <c r="I364" s="333"/>
    </row>
    <row r="365" spans="1:9" s="118" customFormat="1" ht="19.5" customHeight="1">
      <c r="A365" s="36">
        <f t="shared" si="8"/>
        <v>0</v>
      </c>
      <c r="B365" s="322" t="s">
        <v>395</v>
      </c>
      <c r="C365" s="322"/>
      <c r="D365" s="322"/>
      <c r="E365" s="322"/>
      <c r="F365" s="322"/>
      <c r="G365" s="322"/>
      <c r="H365" s="322"/>
      <c r="I365" s="322"/>
    </row>
    <row r="366" spans="1:9" s="118" customFormat="1" ht="24.75" customHeight="1">
      <c r="A366" s="36">
        <f t="shared" si="8"/>
        <v>327</v>
      </c>
      <c r="B366" s="365" t="s">
        <v>396</v>
      </c>
      <c r="C366" s="365"/>
      <c r="D366" s="365"/>
      <c r="E366" s="366" t="s">
        <v>111</v>
      </c>
      <c r="F366" s="337">
        <v>149</v>
      </c>
      <c r="G366" s="367">
        <v>139</v>
      </c>
      <c r="H366" s="337">
        <v>136.6</v>
      </c>
      <c r="I366" s="333">
        <v>121.9</v>
      </c>
    </row>
    <row r="367" spans="1:9" s="118" customFormat="1" ht="24.75" customHeight="1">
      <c r="A367" s="36">
        <f t="shared" si="8"/>
        <v>328</v>
      </c>
      <c r="B367" s="368" t="s">
        <v>397</v>
      </c>
      <c r="C367" s="368"/>
      <c r="D367" s="368"/>
      <c r="E367" s="278" t="s">
        <v>14</v>
      </c>
      <c r="F367" s="122">
        <v>140</v>
      </c>
      <c r="G367" s="369">
        <v>137</v>
      </c>
      <c r="H367" s="122">
        <v>132.9</v>
      </c>
      <c r="I367" s="333"/>
    </row>
    <row r="368" spans="1:9" s="118" customFormat="1" ht="24.75" customHeight="1">
      <c r="A368" s="36">
        <f t="shared" si="8"/>
        <v>329</v>
      </c>
      <c r="B368" s="370" t="s">
        <v>398</v>
      </c>
      <c r="C368" s="370"/>
      <c r="D368" s="370"/>
      <c r="E368" s="279" t="s">
        <v>14</v>
      </c>
      <c r="F368" s="44">
        <v>58</v>
      </c>
      <c r="G368" s="49">
        <v>55</v>
      </c>
      <c r="H368" s="44">
        <v>52.9</v>
      </c>
      <c r="I368" s="333"/>
    </row>
    <row r="369" spans="1:9" s="118" customFormat="1" ht="24.75" customHeight="1">
      <c r="A369" s="36">
        <f t="shared" si="8"/>
        <v>330</v>
      </c>
      <c r="B369" s="371" t="s">
        <v>399</v>
      </c>
      <c r="C369" s="371"/>
      <c r="D369" s="371"/>
      <c r="E369" s="372" t="s">
        <v>400</v>
      </c>
      <c r="F369" s="373">
        <v>119</v>
      </c>
      <c r="G369" s="374">
        <v>112</v>
      </c>
      <c r="H369" s="373">
        <v>108.9</v>
      </c>
      <c r="I369" s="333"/>
    </row>
    <row r="370" spans="1:9" s="118" customFormat="1" ht="19.5" customHeight="1">
      <c r="A370" s="36">
        <f t="shared" si="8"/>
        <v>331</v>
      </c>
      <c r="B370" s="375" t="s">
        <v>401</v>
      </c>
      <c r="C370" s="375"/>
      <c r="D370" s="375"/>
      <c r="E370" s="376" t="s">
        <v>19</v>
      </c>
      <c r="F370" s="377">
        <v>50</v>
      </c>
      <c r="G370" s="378">
        <v>49</v>
      </c>
      <c r="H370" s="377">
        <v>47.8</v>
      </c>
      <c r="I370" s="333"/>
    </row>
    <row r="371" spans="1:9" s="118" customFormat="1" ht="19.5" customHeight="1">
      <c r="A371" s="36">
        <f t="shared" si="8"/>
        <v>332</v>
      </c>
      <c r="B371" s="375" t="s">
        <v>402</v>
      </c>
      <c r="C371" s="375"/>
      <c r="D371" s="375"/>
      <c r="E371" s="376" t="s">
        <v>19</v>
      </c>
      <c r="F371" s="377">
        <v>50</v>
      </c>
      <c r="G371" s="378">
        <v>49</v>
      </c>
      <c r="H371" s="377">
        <v>47.8</v>
      </c>
      <c r="I371" s="333"/>
    </row>
    <row r="372" spans="1:9" s="118" customFormat="1" ht="19.5" customHeight="1">
      <c r="A372" s="36">
        <f t="shared" si="8"/>
        <v>333</v>
      </c>
      <c r="B372" s="379" t="s">
        <v>403</v>
      </c>
      <c r="C372" s="379"/>
      <c r="D372" s="379"/>
      <c r="E372" s="380" t="s">
        <v>14</v>
      </c>
      <c r="F372" s="381">
        <v>60</v>
      </c>
      <c r="G372" s="382">
        <v>56</v>
      </c>
      <c r="H372" s="381">
        <v>54.8</v>
      </c>
      <c r="I372" s="333"/>
    </row>
    <row r="373" spans="1:9" s="118" customFormat="1" ht="19.5" customHeight="1">
      <c r="A373" s="36">
        <f t="shared" si="8"/>
        <v>334</v>
      </c>
      <c r="B373" s="383" t="s">
        <v>404</v>
      </c>
      <c r="C373" s="383"/>
      <c r="D373" s="383"/>
      <c r="E373" s="384" t="s">
        <v>400</v>
      </c>
      <c r="F373" s="373">
        <v>110</v>
      </c>
      <c r="G373" s="374">
        <v>103</v>
      </c>
      <c r="H373" s="373">
        <v>99.9</v>
      </c>
      <c r="I373" s="333"/>
    </row>
    <row r="374" spans="1:9" s="118" customFormat="1" ht="36" customHeight="1">
      <c r="A374" s="36">
        <f t="shared" si="8"/>
        <v>335</v>
      </c>
      <c r="B374" s="365" t="s">
        <v>405</v>
      </c>
      <c r="C374" s="365"/>
      <c r="D374" s="365"/>
      <c r="E374" s="278" t="s">
        <v>111</v>
      </c>
      <c r="F374" s="122">
        <v>139</v>
      </c>
      <c r="G374" s="369">
        <v>133</v>
      </c>
      <c r="H374" s="122">
        <v>129.4</v>
      </c>
      <c r="I374" s="333"/>
    </row>
    <row r="375" spans="1:9" s="118" customFormat="1" ht="19.5" customHeight="1">
      <c r="A375" s="36">
        <f t="shared" si="8"/>
        <v>336</v>
      </c>
      <c r="B375" s="368" t="s">
        <v>406</v>
      </c>
      <c r="C375" s="368"/>
      <c r="D375" s="368"/>
      <c r="E375" s="278" t="s">
        <v>14</v>
      </c>
      <c r="F375" s="122">
        <v>155</v>
      </c>
      <c r="G375" s="369">
        <v>150</v>
      </c>
      <c r="H375" s="122">
        <v>142.6</v>
      </c>
      <c r="I375" s="333"/>
    </row>
    <row r="376" spans="1:9" s="118" customFormat="1" ht="19.5" customHeight="1" hidden="1">
      <c r="A376" s="385">
        <v>320</v>
      </c>
      <c r="B376" s="383" t="s">
        <v>407</v>
      </c>
      <c r="C376" s="383"/>
      <c r="D376" s="383"/>
      <c r="E376" s="384" t="s">
        <v>408</v>
      </c>
      <c r="F376" s="373"/>
      <c r="G376" s="374"/>
      <c r="H376" s="373"/>
      <c r="I376" s="386"/>
    </row>
    <row r="377" spans="1:9" s="118" customFormat="1" ht="19.5" customHeight="1" hidden="1">
      <c r="A377" s="385">
        <v>321</v>
      </c>
      <c r="B377" s="383" t="s">
        <v>409</v>
      </c>
      <c r="C377" s="383"/>
      <c r="D377" s="383"/>
      <c r="E377" s="384" t="s">
        <v>408</v>
      </c>
      <c r="F377" s="387"/>
      <c r="G377" s="388"/>
      <c r="H377" s="387"/>
      <c r="I377" s="386"/>
    </row>
    <row r="378" spans="1:9" s="118" customFormat="1" ht="19.5" customHeight="1" hidden="1">
      <c r="A378" s="385">
        <v>322</v>
      </c>
      <c r="B378" s="383" t="s">
        <v>410</v>
      </c>
      <c r="C378" s="383"/>
      <c r="D378" s="383"/>
      <c r="E378" s="384" t="s">
        <v>408</v>
      </c>
      <c r="F378" s="387"/>
      <c r="G378" s="388"/>
      <c r="H378" s="387"/>
      <c r="I378" s="386"/>
    </row>
    <row r="379" spans="1:9" s="118" customFormat="1" ht="19.5" customHeight="1" hidden="1">
      <c r="A379" s="385">
        <v>323</v>
      </c>
      <c r="B379" s="383" t="s">
        <v>401</v>
      </c>
      <c r="C379" s="383"/>
      <c r="D379" s="383"/>
      <c r="E379" s="384" t="s">
        <v>408</v>
      </c>
      <c r="F379" s="387"/>
      <c r="G379" s="388"/>
      <c r="H379" s="387"/>
      <c r="I379" s="386"/>
    </row>
    <row r="380" spans="1:9" s="118" customFormat="1" ht="19.5" customHeight="1" hidden="1">
      <c r="A380" s="385">
        <v>324</v>
      </c>
      <c r="B380" s="383" t="s">
        <v>411</v>
      </c>
      <c r="C380" s="383"/>
      <c r="D380" s="383"/>
      <c r="E380" s="384" t="s">
        <v>408</v>
      </c>
      <c r="F380" s="387"/>
      <c r="G380" s="388"/>
      <c r="H380" s="387"/>
      <c r="I380" s="386">
        <v>31</v>
      </c>
    </row>
    <row r="381" spans="1:9" s="118" customFormat="1" ht="19.5" customHeight="1" hidden="1">
      <c r="A381" s="385">
        <v>325</v>
      </c>
      <c r="B381" s="389" t="s">
        <v>412</v>
      </c>
      <c r="C381" s="390"/>
      <c r="D381" s="391"/>
      <c r="E381" s="384" t="s">
        <v>408</v>
      </c>
      <c r="F381" s="387"/>
      <c r="G381" s="388"/>
      <c r="H381" s="387"/>
      <c r="I381" s="386"/>
    </row>
    <row r="382" spans="1:9" s="118" customFormat="1" ht="19.5" customHeight="1" hidden="1">
      <c r="A382" s="385">
        <v>326</v>
      </c>
      <c r="B382" s="383" t="s">
        <v>413</v>
      </c>
      <c r="C382" s="383"/>
      <c r="D382" s="383"/>
      <c r="E382" s="384" t="s">
        <v>408</v>
      </c>
      <c r="F382" s="373"/>
      <c r="G382" s="374"/>
      <c r="H382" s="373"/>
      <c r="I382" s="386"/>
    </row>
    <row r="383" spans="1:9" s="118" customFormat="1" ht="30.75" customHeight="1">
      <c r="A383" s="36">
        <f aca="true" t="shared" si="9" ref="A383:A384">IF(F383&lt;&gt;"",MAX(A$1:A382)+1,"")</f>
        <v>337</v>
      </c>
      <c r="B383" s="392" t="s">
        <v>414</v>
      </c>
      <c r="C383" s="393"/>
      <c r="D383" s="394"/>
      <c r="E383" s="395" t="s">
        <v>415</v>
      </c>
      <c r="F383" s="396">
        <v>85</v>
      </c>
      <c r="G383" s="397">
        <v>82</v>
      </c>
      <c r="H383" s="398">
        <v>79.9</v>
      </c>
      <c r="I383" s="386">
        <v>69.7</v>
      </c>
    </row>
    <row r="384" spans="1:9" s="118" customFormat="1" ht="19.5" customHeight="1">
      <c r="A384" s="36">
        <f t="shared" si="9"/>
        <v>0</v>
      </c>
      <c r="B384" s="399"/>
      <c r="C384" s="399"/>
      <c r="D384" s="399"/>
      <c r="E384" s="399"/>
      <c r="F384" s="400"/>
      <c r="G384" s="400"/>
      <c r="H384" s="401"/>
      <c r="I384" s="386">
        <v>110.1</v>
      </c>
    </row>
    <row r="385" spans="1:9" s="118" customFormat="1" ht="19.5" customHeight="1" hidden="1">
      <c r="A385" s="402"/>
      <c r="B385" s="399"/>
      <c r="C385" s="399"/>
      <c r="D385" s="399"/>
      <c r="E385" s="399"/>
      <c r="F385" s="400"/>
      <c r="G385" s="400"/>
      <c r="H385" s="401"/>
      <c r="I385" s="386"/>
    </row>
    <row r="386" spans="1:9" s="118" customFormat="1" ht="19.5" customHeight="1" hidden="1">
      <c r="A386" s="402"/>
      <c r="B386" s="403"/>
      <c r="C386" s="403"/>
      <c r="D386" s="403"/>
      <c r="E386" s="404"/>
      <c r="F386" s="400"/>
      <c r="G386" s="400"/>
      <c r="H386" s="401"/>
      <c r="I386" s="386"/>
    </row>
    <row r="387" spans="1:9" s="118" customFormat="1" ht="29.25" customHeight="1">
      <c r="A387" s="36">
        <f aca="true" t="shared" si="10" ref="A387:A473">IF(F387&lt;&gt;"",MAX(A$1:A386)+1,"")</f>
        <v>0</v>
      </c>
      <c r="B387" s="55" t="s">
        <v>416</v>
      </c>
      <c r="C387" s="55"/>
      <c r="D387" s="55"/>
      <c r="E387" s="55"/>
      <c r="F387" s="55"/>
      <c r="G387" s="55"/>
      <c r="H387" s="55"/>
      <c r="I387" s="55"/>
    </row>
    <row r="388" spans="1:9" s="118" customFormat="1" ht="19.5" customHeight="1">
      <c r="A388" s="36">
        <f t="shared" si="10"/>
        <v>0</v>
      </c>
      <c r="B388" s="405"/>
      <c r="C388" s="405"/>
      <c r="D388" s="405"/>
      <c r="E388" s="405"/>
      <c r="F388" s="406"/>
      <c r="G388" s="407"/>
      <c r="H388" s="408"/>
      <c r="I388" s="409"/>
    </row>
    <row r="389" spans="1:9" s="118" customFormat="1" ht="19.5" customHeight="1">
      <c r="A389" s="36">
        <f t="shared" si="10"/>
        <v>338</v>
      </c>
      <c r="B389" s="410" t="s">
        <v>417</v>
      </c>
      <c r="C389" s="410"/>
      <c r="D389" s="410"/>
      <c r="E389" s="411" t="s">
        <v>418</v>
      </c>
      <c r="F389" s="412">
        <v>26</v>
      </c>
      <c r="G389" s="125">
        <v>24</v>
      </c>
      <c r="H389" s="413">
        <v>23.3</v>
      </c>
      <c r="I389" s="409"/>
    </row>
    <row r="390" spans="1:8" s="118" customFormat="1" ht="19.5" customHeight="1">
      <c r="A390" s="36">
        <f t="shared" si="10"/>
        <v>339</v>
      </c>
      <c r="B390" s="414" t="s">
        <v>419</v>
      </c>
      <c r="C390" s="414"/>
      <c r="D390" s="414"/>
      <c r="E390" s="415" t="s">
        <v>418</v>
      </c>
      <c r="F390" s="381">
        <v>26</v>
      </c>
      <c r="G390" s="416">
        <v>24</v>
      </c>
      <c r="H390" s="381">
        <v>23.3</v>
      </c>
    </row>
    <row r="391" spans="1:8" s="118" customFormat="1" ht="19.5" customHeight="1">
      <c r="A391" s="36">
        <f t="shared" si="10"/>
        <v>340</v>
      </c>
      <c r="B391" s="229" t="s">
        <v>420</v>
      </c>
      <c r="C391" s="229"/>
      <c r="D391" s="229"/>
      <c r="E391" s="415" t="s">
        <v>418</v>
      </c>
      <c r="F391" s="381">
        <v>26</v>
      </c>
      <c r="G391" s="416">
        <v>24</v>
      </c>
      <c r="H391" s="381">
        <v>23.3</v>
      </c>
    </row>
    <row r="392" spans="1:8" s="118" customFormat="1" ht="19.5" customHeight="1">
      <c r="A392" s="36">
        <f t="shared" si="10"/>
        <v>341</v>
      </c>
      <c r="B392" s="229" t="s">
        <v>421</v>
      </c>
      <c r="C392" s="229"/>
      <c r="D392" s="229"/>
      <c r="E392" s="415" t="s">
        <v>418</v>
      </c>
      <c r="F392" s="381">
        <v>26</v>
      </c>
      <c r="G392" s="416">
        <v>24</v>
      </c>
      <c r="H392" s="381">
        <v>23.3</v>
      </c>
    </row>
    <row r="393" spans="1:8" s="118" customFormat="1" ht="19.5" customHeight="1">
      <c r="A393" s="36">
        <f t="shared" si="10"/>
        <v>342</v>
      </c>
      <c r="B393" s="229" t="s">
        <v>422</v>
      </c>
      <c r="C393" s="229"/>
      <c r="D393" s="229"/>
      <c r="E393" s="415" t="s">
        <v>418</v>
      </c>
      <c r="F393" s="381">
        <v>28</v>
      </c>
      <c r="G393" s="416">
        <v>27</v>
      </c>
      <c r="H393" s="381">
        <v>25.9</v>
      </c>
    </row>
    <row r="394" spans="1:8" s="118" customFormat="1" ht="19.5" customHeight="1">
      <c r="A394" s="36">
        <f t="shared" si="10"/>
        <v>343</v>
      </c>
      <c r="B394" s="229" t="s">
        <v>423</v>
      </c>
      <c r="C394" s="229"/>
      <c r="D394" s="229"/>
      <c r="E394" s="415" t="s">
        <v>418</v>
      </c>
      <c r="F394" s="381">
        <v>28</v>
      </c>
      <c r="G394" s="416">
        <v>27</v>
      </c>
      <c r="H394" s="381">
        <v>25.9</v>
      </c>
    </row>
    <row r="395" spans="1:8" s="118" customFormat="1" ht="19.5" customHeight="1">
      <c r="A395" s="36">
        <f t="shared" si="10"/>
        <v>344</v>
      </c>
      <c r="B395" s="229" t="s">
        <v>424</v>
      </c>
      <c r="C395" s="229"/>
      <c r="D395" s="229"/>
      <c r="E395" s="415" t="s">
        <v>418</v>
      </c>
      <c r="F395" s="122">
        <v>22</v>
      </c>
      <c r="G395" s="90">
        <v>20.5</v>
      </c>
      <c r="H395" s="122">
        <v>19.9</v>
      </c>
    </row>
    <row r="396" spans="1:8" s="118" customFormat="1" ht="19.5" customHeight="1">
      <c r="A396" s="36">
        <f t="shared" si="10"/>
        <v>345</v>
      </c>
      <c r="B396" s="229" t="s">
        <v>425</v>
      </c>
      <c r="C396" s="229"/>
      <c r="D396" s="229"/>
      <c r="E396" s="415" t="s">
        <v>418</v>
      </c>
      <c r="F396" s="122">
        <v>25</v>
      </c>
      <c r="G396" s="90">
        <v>24</v>
      </c>
      <c r="H396" s="122">
        <v>23.2</v>
      </c>
    </row>
    <row r="397" spans="1:8" s="118" customFormat="1" ht="24.75" customHeight="1">
      <c r="A397" s="36">
        <f t="shared" si="10"/>
        <v>346</v>
      </c>
      <c r="B397" s="235" t="s">
        <v>426</v>
      </c>
      <c r="C397" s="235"/>
      <c r="D397" s="235"/>
      <c r="E397" s="417" t="s">
        <v>418</v>
      </c>
      <c r="F397" s="122">
        <v>25</v>
      </c>
      <c r="G397" s="90">
        <v>24</v>
      </c>
      <c r="H397" s="122">
        <v>23.2</v>
      </c>
    </row>
    <row r="398" spans="1:8" s="118" customFormat="1" ht="24.75" customHeight="1">
      <c r="A398" s="36">
        <f t="shared" si="10"/>
        <v>0</v>
      </c>
      <c r="B398" s="418"/>
      <c r="C398" s="418"/>
      <c r="D398" s="419"/>
      <c r="E398" s="419"/>
      <c r="F398" s="400"/>
      <c r="G398" s="420"/>
      <c r="H398" s="421"/>
    </row>
    <row r="399" spans="1:8" s="118" customFormat="1" ht="19.5" customHeight="1">
      <c r="A399" s="36">
        <f t="shared" si="10"/>
        <v>0</v>
      </c>
      <c r="B399" s="422" t="s">
        <v>427</v>
      </c>
      <c r="C399" s="422"/>
      <c r="D399" s="422"/>
      <c r="E399" s="422"/>
      <c r="F399" s="422"/>
      <c r="G399" s="422"/>
      <c r="H399" s="422"/>
    </row>
    <row r="400" spans="1:8" s="118" customFormat="1" ht="19.5" customHeight="1">
      <c r="A400" s="36">
        <f t="shared" si="10"/>
        <v>347</v>
      </c>
      <c r="B400" s="423" t="s">
        <v>428</v>
      </c>
      <c r="C400" s="423"/>
      <c r="D400" s="423"/>
      <c r="E400" s="424"/>
      <c r="F400" s="425">
        <v>297</v>
      </c>
      <c r="G400" s="412">
        <v>255</v>
      </c>
      <c r="H400" s="338">
        <v>247.7</v>
      </c>
    </row>
    <row r="401" spans="1:8" s="118" customFormat="1" ht="19.5" customHeight="1">
      <c r="A401" s="36">
        <f t="shared" si="10"/>
        <v>348</v>
      </c>
      <c r="B401" s="423" t="s">
        <v>429</v>
      </c>
      <c r="C401" s="423"/>
      <c r="D401" s="423"/>
      <c r="E401" s="426"/>
      <c r="F401" s="212">
        <v>440</v>
      </c>
      <c r="G401" s="70">
        <v>412</v>
      </c>
      <c r="H401" s="186">
        <v>399.9</v>
      </c>
    </row>
    <row r="402" spans="1:8" s="118" customFormat="1" ht="19.5" customHeight="1">
      <c r="A402" s="36">
        <f t="shared" si="10"/>
        <v>349</v>
      </c>
      <c r="B402" s="423" t="s">
        <v>430</v>
      </c>
      <c r="C402" s="423"/>
      <c r="D402" s="423"/>
      <c r="E402" s="426"/>
      <c r="F402" s="212">
        <v>275</v>
      </c>
      <c r="G402" s="70">
        <v>257</v>
      </c>
      <c r="H402" s="186">
        <v>249.9</v>
      </c>
    </row>
    <row r="403" spans="1:8" s="118" customFormat="1" ht="19.5" customHeight="1">
      <c r="A403" s="36">
        <f t="shared" si="10"/>
        <v>350</v>
      </c>
      <c r="B403" s="423" t="s">
        <v>431</v>
      </c>
      <c r="C403" s="423"/>
      <c r="D403" s="423"/>
      <c r="E403" s="426"/>
      <c r="F403" s="212">
        <v>154</v>
      </c>
      <c r="G403" s="70">
        <v>144</v>
      </c>
      <c r="H403" s="186">
        <v>139.9</v>
      </c>
    </row>
    <row r="404" spans="1:8" s="118" customFormat="1" ht="19.5" customHeight="1">
      <c r="A404" s="36">
        <f t="shared" si="10"/>
        <v>351</v>
      </c>
      <c r="B404" s="423" t="s">
        <v>432</v>
      </c>
      <c r="C404" s="423"/>
      <c r="D404" s="423"/>
      <c r="E404" s="426" t="s">
        <v>433</v>
      </c>
      <c r="F404" s="212">
        <v>55</v>
      </c>
      <c r="G404" s="70">
        <v>54</v>
      </c>
      <c r="H404" s="186">
        <v>52.5</v>
      </c>
    </row>
    <row r="405" spans="1:8" s="118" customFormat="1" ht="19.5" customHeight="1">
      <c r="A405" s="36">
        <f t="shared" si="10"/>
        <v>352</v>
      </c>
      <c r="B405" s="427" t="s">
        <v>434</v>
      </c>
      <c r="C405" s="427"/>
      <c r="D405" s="427"/>
      <c r="E405" s="428" t="s">
        <v>433</v>
      </c>
      <c r="F405" s="212">
        <v>60</v>
      </c>
      <c r="G405" s="70">
        <v>58</v>
      </c>
      <c r="H405" s="186">
        <v>56.9</v>
      </c>
    </row>
    <row r="406" spans="1:8" s="118" customFormat="1" ht="19.5" customHeight="1">
      <c r="A406" s="36">
        <f t="shared" si="10"/>
        <v>353</v>
      </c>
      <c r="B406" s="427" t="s">
        <v>435</v>
      </c>
      <c r="C406" s="427"/>
      <c r="D406" s="427"/>
      <c r="E406" s="428" t="s">
        <v>433</v>
      </c>
      <c r="F406" s="212">
        <v>125</v>
      </c>
      <c r="G406" s="70">
        <v>119</v>
      </c>
      <c r="H406" s="186">
        <v>116.8</v>
      </c>
    </row>
    <row r="407" spans="1:8" s="118" customFormat="1" ht="32.25" customHeight="1">
      <c r="A407" s="36">
        <f t="shared" si="10"/>
        <v>354</v>
      </c>
      <c r="B407" s="429" t="s">
        <v>436</v>
      </c>
      <c r="C407" s="429"/>
      <c r="D407" s="429"/>
      <c r="E407" s="430" t="s">
        <v>433</v>
      </c>
      <c r="F407" s="212">
        <v>60</v>
      </c>
      <c r="G407" s="70">
        <v>58</v>
      </c>
      <c r="H407" s="186">
        <v>56.9</v>
      </c>
    </row>
    <row r="408" spans="1:8" s="118" customFormat="1" ht="32.25" customHeight="1">
      <c r="A408" s="36">
        <f t="shared" si="10"/>
        <v>355</v>
      </c>
      <c r="B408" s="429" t="s">
        <v>437</v>
      </c>
      <c r="C408" s="429"/>
      <c r="D408" s="429"/>
      <c r="E408" s="430" t="s">
        <v>433</v>
      </c>
      <c r="F408" s="431">
        <v>192</v>
      </c>
      <c r="G408" s="432">
        <v>185</v>
      </c>
      <c r="H408" s="433">
        <v>182.7</v>
      </c>
    </row>
    <row r="409" spans="1:8" s="118" customFormat="1" ht="32.25" customHeight="1">
      <c r="A409" s="36">
        <f t="shared" si="10"/>
        <v>356</v>
      </c>
      <c r="B409" s="429" t="s">
        <v>438</v>
      </c>
      <c r="C409" s="429"/>
      <c r="D409" s="429"/>
      <c r="E409" s="428" t="s">
        <v>433</v>
      </c>
      <c r="F409" s="212">
        <v>60</v>
      </c>
      <c r="G409" s="70"/>
      <c r="H409" s="186"/>
    </row>
    <row r="410" spans="1:8" s="118" customFormat="1" ht="26.25" customHeight="1">
      <c r="A410" s="36">
        <f t="shared" si="10"/>
        <v>357</v>
      </c>
      <c r="B410" s="434" t="s">
        <v>439</v>
      </c>
      <c r="C410" s="434"/>
      <c r="D410" s="434"/>
      <c r="E410" s="435" t="s">
        <v>440</v>
      </c>
      <c r="F410" s="431">
        <v>78</v>
      </c>
      <c r="G410" s="432">
        <v>75</v>
      </c>
      <c r="H410" s="433">
        <v>71.3</v>
      </c>
    </row>
    <row r="411" spans="1:8" s="118" customFormat="1" ht="27.75" customHeight="1">
      <c r="A411" s="36">
        <f t="shared" si="10"/>
        <v>358</v>
      </c>
      <c r="B411" s="239" t="s">
        <v>441</v>
      </c>
      <c r="C411" s="239"/>
      <c r="D411" s="239"/>
      <c r="E411" s="436" t="s">
        <v>440</v>
      </c>
      <c r="F411" s="212">
        <v>105</v>
      </c>
      <c r="G411" s="70">
        <v>99</v>
      </c>
      <c r="H411" s="186">
        <v>97.3</v>
      </c>
    </row>
    <row r="412" spans="1:8" s="118" customFormat="1" ht="27.75" customHeight="1">
      <c r="A412" s="36">
        <f t="shared" si="10"/>
        <v>359</v>
      </c>
      <c r="B412" s="239" t="s">
        <v>442</v>
      </c>
      <c r="C412" s="239"/>
      <c r="D412" s="239"/>
      <c r="E412" s="436" t="s">
        <v>440</v>
      </c>
      <c r="F412" s="212">
        <v>57</v>
      </c>
      <c r="G412" s="307">
        <v>55</v>
      </c>
      <c r="H412" s="416">
        <v>51.9</v>
      </c>
    </row>
    <row r="413" spans="1:8" s="118" customFormat="1" ht="27.75" customHeight="1">
      <c r="A413" s="36">
        <f t="shared" si="10"/>
        <v>360</v>
      </c>
      <c r="B413" s="239" t="s">
        <v>443</v>
      </c>
      <c r="C413" s="239"/>
      <c r="D413" s="239"/>
      <c r="E413" s="436" t="s">
        <v>440</v>
      </c>
      <c r="F413" s="212">
        <v>77</v>
      </c>
      <c r="G413" s="307">
        <v>68</v>
      </c>
      <c r="H413" s="416">
        <v>62.7</v>
      </c>
    </row>
    <row r="414" spans="1:8" s="118" customFormat="1" ht="27.75" customHeight="1">
      <c r="A414" s="36">
        <f t="shared" si="10"/>
        <v>361</v>
      </c>
      <c r="B414" s="239" t="s">
        <v>444</v>
      </c>
      <c r="C414" s="239"/>
      <c r="D414" s="239"/>
      <c r="E414" s="436" t="s">
        <v>440</v>
      </c>
      <c r="F414" s="212">
        <v>119</v>
      </c>
      <c r="G414" s="307">
        <v>113</v>
      </c>
      <c r="H414" s="416">
        <v>109</v>
      </c>
    </row>
    <row r="415" spans="1:8" s="118" customFormat="1" ht="27.75" customHeight="1">
      <c r="A415" s="36">
        <f t="shared" si="10"/>
        <v>362</v>
      </c>
      <c r="B415" s="239" t="s">
        <v>445</v>
      </c>
      <c r="C415" s="239"/>
      <c r="D415" s="239"/>
      <c r="E415" s="300" t="s">
        <v>433</v>
      </c>
      <c r="F415" s="212">
        <v>80</v>
      </c>
      <c r="G415" s="307">
        <v>79</v>
      </c>
      <c r="H415" s="416">
        <v>71.4</v>
      </c>
    </row>
    <row r="416" spans="1:8" s="118" customFormat="1" ht="27.75" customHeight="1">
      <c r="A416" s="36">
        <f t="shared" si="10"/>
        <v>363</v>
      </c>
      <c r="B416" s="239" t="s">
        <v>446</v>
      </c>
      <c r="C416" s="239"/>
      <c r="D416" s="239"/>
      <c r="E416" s="300" t="s">
        <v>433</v>
      </c>
      <c r="F416" s="212">
        <v>77</v>
      </c>
      <c r="G416" s="307">
        <v>72</v>
      </c>
      <c r="H416" s="416">
        <v>69.9</v>
      </c>
    </row>
    <row r="417" spans="1:8" s="118" customFormat="1" ht="27.75" customHeight="1">
      <c r="A417" s="36">
        <f t="shared" si="10"/>
        <v>364</v>
      </c>
      <c r="B417" s="239" t="s">
        <v>447</v>
      </c>
      <c r="C417" s="239"/>
      <c r="D417" s="239"/>
      <c r="E417" s="309" t="s">
        <v>433</v>
      </c>
      <c r="F417" s="212">
        <v>107</v>
      </c>
      <c r="G417" s="307">
        <v>102</v>
      </c>
      <c r="H417" s="416">
        <v>99.9</v>
      </c>
    </row>
    <row r="418" spans="1:8" s="118" customFormat="1" ht="27.75" customHeight="1">
      <c r="A418" s="36">
        <f t="shared" si="10"/>
        <v>365</v>
      </c>
      <c r="B418" s="239" t="s">
        <v>448</v>
      </c>
      <c r="C418" s="239"/>
      <c r="D418" s="239"/>
      <c r="E418" s="309" t="s">
        <v>433</v>
      </c>
      <c r="F418" s="212">
        <v>85</v>
      </c>
      <c r="G418" s="70">
        <v>82</v>
      </c>
      <c r="H418" s="416">
        <v>79.9</v>
      </c>
    </row>
    <row r="419" spans="1:8" s="274" customFormat="1" ht="31.5" customHeight="1">
      <c r="A419" s="36">
        <f t="shared" si="10"/>
        <v>366</v>
      </c>
      <c r="B419" s="360" t="s">
        <v>449</v>
      </c>
      <c r="C419" s="360"/>
      <c r="D419" s="360"/>
      <c r="E419" s="123" t="s">
        <v>433</v>
      </c>
      <c r="F419" s="212">
        <v>75</v>
      </c>
      <c r="G419" s="70">
        <v>71</v>
      </c>
      <c r="H419" s="416">
        <v>69.6</v>
      </c>
    </row>
    <row r="420" spans="1:8" s="274" customFormat="1" ht="19.5" customHeight="1">
      <c r="A420" s="36">
        <f t="shared" si="10"/>
        <v>367</v>
      </c>
      <c r="B420" s="360" t="s">
        <v>450</v>
      </c>
      <c r="C420" s="360"/>
      <c r="D420" s="360"/>
      <c r="E420" s="123" t="s">
        <v>433</v>
      </c>
      <c r="F420" s="437">
        <v>360</v>
      </c>
      <c r="G420" s="381">
        <v>356</v>
      </c>
      <c r="H420" s="416">
        <v>353.9</v>
      </c>
    </row>
    <row r="421" spans="1:8" s="274" customFormat="1" ht="19.5" customHeight="1">
      <c r="A421" s="36">
        <f t="shared" si="10"/>
        <v>368</v>
      </c>
      <c r="B421" s="438" t="s">
        <v>451</v>
      </c>
      <c r="C421" s="438"/>
      <c r="D421" s="438"/>
      <c r="E421" s="123" t="s">
        <v>433</v>
      </c>
      <c r="F421" s="437">
        <v>100</v>
      </c>
      <c r="G421" s="381">
        <v>100</v>
      </c>
      <c r="H421" s="416">
        <v>97.9</v>
      </c>
    </row>
    <row r="422" spans="1:8" s="274" customFormat="1" ht="19.5" customHeight="1">
      <c r="A422" s="36">
        <f t="shared" si="10"/>
        <v>369</v>
      </c>
      <c r="B422" s="360" t="s">
        <v>452</v>
      </c>
      <c r="C422" s="360"/>
      <c r="D422" s="360"/>
      <c r="E422" s="123" t="s">
        <v>433</v>
      </c>
      <c r="F422" s="437">
        <v>42</v>
      </c>
      <c r="G422" s="381">
        <v>40</v>
      </c>
      <c r="H422" s="416">
        <v>38.5</v>
      </c>
    </row>
    <row r="423" spans="1:8" s="274" customFormat="1" ht="22.5" customHeight="1">
      <c r="A423" s="36">
        <f t="shared" si="10"/>
        <v>370</v>
      </c>
      <c r="B423" s="360" t="s">
        <v>453</v>
      </c>
      <c r="C423" s="360"/>
      <c r="D423" s="360"/>
      <c r="E423" s="123" t="s">
        <v>433</v>
      </c>
      <c r="F423" s="437">
        <v>75</v>
      </c>
      <c r="G423" s="381">
        <v>72</v>
      </c>
      <c r="H423" s="416">
        <v>69.9</v>
      </c>
    </row>
    <row r="424" spans="1:8" s="274" customFormat="1" ht="19.5" customHeight="1">
      <c r="A424" s="36">
        <f t="shared" si="10"/>
        <v>371</v>
      </c>
      <c r="B424" s="427" t="s">
        <v>454</v>
      </c>
      <c r="C424" s="427"/>
      <c r="D424" s="427"/>
      <c r="E424" s="309" t="s">
        <v>433</v>
      </c>
      <c r="F424" s="212">
        <v>145</v>
      </c>
      <c r="G424" s="307">
        <v>143</v>
      </c>
      <c r="H424" s="416">
        <v>139.2</v>
      </c>
    </row>
    <row r="425" spans="1:8" s="274" customFormat="1" ht="19.5" customHeight="1">
      <c r="A425" s="36">
        <f t="shared" si="10"/>
        <v>372</v>
      </c>
      <c r="B425" s="427" t="s">
        <v>455</v>
      </c>
      <c r="C425" s="427"/>
      <c r="D425" s="427"/>
      <c r="E425" s="309" t="s">
        <v>433</v>
      </c>
      <c r="F425" s="212">
        <v>229</v>
      </c>
      <c r="G425" s="307">
        <v>223</v>
      </c>
      <c r="H425" s="416">
        <v>218.9</v>
      </c>
    </row>
    <row r="426" spans="1:8" s="274" customFormat="1" ht="19.5" customHeight="1">
      <c r="A426" s="36">
        <f t="shared" si="10"/>
        <v>373</v>
      </c>
      <c r="B426" s="427" t="s">
        <v>456</v>
      </c>
      <c r="C426" s="427"/>
      <c r="D426" s="427"/>
      <c r="E426" s="309" t="s">
        <v>433</v>
      </c>
      <c r="F426" s="212">
        <v>375</v>
      </c>
      <c r="G426" s="307"/>
      <c r="H426" s="416"/>
    </row>
    <row r="427" spans="1:8" s="274" customFormat="1" ht="19.5" customHeight="1">
      <c r="A427" s="36">
        <f t="shared" si="10"/>
        <v>374</v>
      </c>
      <c r="B427" s="427" t="s">
        <v>457</v>
      </c>
      <c r="C427" s="427"/>
      <c r="D427" s="427"/>
      <c r="E427" s="309" t="s">
        <v>433</v>
      </c>
      <c r="F427" s="212">
        <v>77</v>
      </c>
      <c r="G427" s="307">
        <v>74</v>
      </c>
      <c r="H427" s="416">
        <v>71.9</v>
      </c>
    </row>
    <row r="428" spans="1:9" s="274" customFormat="1" ht="19.5" customHeight="1">
      <c r="A428" s="36">
        <f t="shared" si="10"/>
        <v>375</v>
      </c>
      <c r="B428" s="427" t="s">
        <v>458</v>
      </c>
      <c r="C428" s="427"/>
      <c r="D428" s="427"/>
      <c r="E428" s="309" t="s">
        <v>433</v>
      </c>
      <c r="F428" s="212">
        <v>55</v>
      </c>
      <c r="G428" s="307">
        <v>51</v>
      </c>
      <c r="H428" s="416">
        <v>49.5</v>
      </c>
      <c r="I428" s="274">
        <v>49.5</v>
      </c>
    </row>
    <row r="429" spans="1:8" s="118" customFormat="1" ht="21.75" customHeight="1">
      <c r="A429" s="36">
        <f t="shared" si="10"/>
        <v>376</v>
      </c>
      <c r="B429" s="439" t="s">
        <v>459</v>
      </c>
      <c r="C429" s="439"/>
      <c r="D429" s="439"/>
      <c r="E429" s="440" t="s">
        <v>433</v>
      </c>
      <c r="F429" s="212">
        <v>315</v>
      </c>
      <c r="G429" s="307">
        <v>305</v>
      </c>
      <c r="H429" s="416">
        <v>301.2</v>
      </c>
    </row>
    <row r="430" spans="1:8" s="446" customFormat="1" ht="25.5" customHeight="1">
      <c r="A430" s="36">
        <f t="shared" si="10"/>
        <v>0</v>
      </c>
      <c r="B430" s="441"/>
      <c r="C430" s="441"/>
      <c r="D430" s="441"/>
      <c r="E430" s="442"/>
      <c r="F430" s="443"/>
      <c r="G430" s="444"/>
      <c r="H430" s="445"/>
    </row>
    <row r="431" spans="1:8" s="446" customFormat="1" ht="25.5" customHeight="1">
      <c r="A431" s="36">
        <f t="shared" si="10"/>
        <v>377</v>
      </c>
      <c r="B431" s="441" t="s">
        <v>460</v>
      </c>
      <c r="C431" s="441"/>
      <c r="D431" s="441"/>
      <c r="E431" s="442" t="s">
        <v>14</v>
      </c>
      <c r="F431" s="443">
        <v>53</v>
      </c>
      <c r="G431" s="444">
        <v>51</v>
      </c>
      <c r="H431" s="445">
        <v>48.4</v>
      </c>
    </row>
    <row r="432" spans="1:8" s="446" customFormat="1" ht="30" customHeight="1">
      <c r="A432" s="36">
        <f t="shared" si="10"/>
        <v>378</v>
      </c>
      <c r="B432" s="447" t="s">
        <v>461</v>
      </c>
      <c r="C432" s="447"/>
      <c r="D432" s="447"/>
      <c r="E432" s="448" t="s">
        <v>14</v>
      </c>
      <c r="F432" s="449">
        <v>325</v>
      </c>
      <c r="G432" s="449">
        <v>306</v>
      </c>
      <c r="H432" s="449">
        <v>297.9</v>
      </c>
    </row>
    <row r="433" spans="1:8" s="446" customFormat="1" ht="30" customHeight="1">
      <c r="A433" s="36">
        <f t="shared" si="10"/>
        <v>379</v>
      </c>
      <c r="B433" s="447" t="s">
        <v>462</v>
      </c>
      <c r="C433" s="447"/>
      <c r="D433" s="447"/>
      <c r="E433" s="448" t="s">
        <v>14</v>
      </c>
      <c r="F433" s="443">
        <v>53</v>
      </c>
      <c r="G433" s="444">
        <v>51</v>
      </c>
      <c r="H433" s="445">
        <v>48.4</v>
      </c>
    </row>
    <row r="434" spans="1:8" s="446" customFormat="1" ht="22.5" customHeight="1">
      <c r="A434" s="36">
        <f t="shared" si="10"/>
        <v>0</v>
      </c>
      <c r="B434" s="450"/>
      <c r="C434" s="450"/>
      <c r="D434" s="450"/>
      <c r="E434" s="451"/>
      <c r="F434" s="342"/>
      <c r="G434" s="452"/>
      <c r="H434" s="453"/>
    </row>
    <row r="435" spans="1:8" s="446" customFormat="1" ht="27" customHeight="1">
      <c r="A435" s="36">
        <f t="shared" si="10"/>
        <v>380</v>
      </c>
      <c r="B435" s="454" t="s">
        <v>463</v>
      </c>
      <c r="C435" s="454"/>
      <c r="D435" s="454"/>
      <c r="E435" s="455" t="s">
        <v>14</v>
      </c>
      <c r="F435" s="456">
        <v>25</v>
      </c>
      <c r="G435" s="457">
        <v>23.5</v>
      </c>
      <c r="H435" s="458">
        <v>22.7</v>
      </c>
    </row>
    <row r="436" spans="1:8" s="446" customFormat="1" ht="19.5" customHeight="1">
      <c r="A436" s="36">
        <f t="shared" si="10"/>
        <v>381</v>
      </c>
      <c r="B436" s="459" t="s">
        <v>464</v>
      </c>
      <c r="C436" s="459"/>
      <c r="D436" s="459"/>
      <c r="E436" s="460" t="s">
        <v>14</v>
      </c>
      <c r="F436" s="461">
        <v>26</v>
      </c>
      <c r="G436" s="462" t="s">
        <v>40</v>
      </c>
      <c r="H436" s="463">
        <v>24.7</v>
      </c>
    </row>
    <row r="437" spans="1:8" s="446" customFormat="1" ht="19.5" customHeight="1">
      <c r="A437" s="36">
        <f t="shared" si="10"/>
        <v>382</v>
      </c>
      <c r="B437" s="459" t="s">
        <v>465</v>
      </c>
      <c r="C437" s="459"/>
      <c r="D437" s="459"/>
      <c r="E437" s="460" t="s">
        <v>14</v>
      </c>
      <c r="F437" s="461">
        <v>295</v>
      </c>
      <c r="G437" s="462">
        <v>292</v>
      </c>
      <c r="H437" s="463">
        <v>288.9</v>
      </c>
    </row>
    <row r="438" spans="1:8" s="446" customFormat="1" ht="19.5" customHeight="1">
      <c r="A438" s="36">
        <f t="shared" si="10"/>
        <v>383</v>
      </c>
      <c r="B438" s="459" t="s">
        <v>466</v>
      </c>
      <c r="C438" s="459"/>
      <c r="D438" s="459"/>
      <c r="E438" s="460" t="s">
        <v>14</v>
      </c>
      <c r="F438" s="461">
        <v>55</v>
      </c>
      <c r="G438" s="462">
        <v>53</v>
      </c>
      <c r="H438" s="463">
        <v>51.4</v>
      </c>
    </row>
    <row r="439" spans="1:8" s="446" customFormat="1" ht="19.5" customHeight="1">
      <c r="A439" s="36">
        <f t="shared" si="10"/>
        <v>384</v>
      </c>
      <c r="B439" s="459" t="s">
        <v>467</v>
      </c>
      <c r="C439" s="459"/>
      <c r="D439" s="459"/>
      <c r="E439" s="460" t="s">
        <v>14</v>
      </c>
      <c r="F439" s="461">
        <v>55</v>
      </c>
      <c r="G439" s="462">
        <v>54</v>
      </c>
      <c r="H439" s="463">
        <v>50.4</v>
      </c>
    </row>
    <row r="440" spans="1:8" s="446" customFormat="1" ht="19.5" customHeight="1">
      <c r="A440" s="36">
        <f t="shared" si="10"/>
        <v>0</v>
      </c>
      <c r="B440" s="464"/>
      <c r="C440" s="464"/>
      <c r="D440" s="464"/>
      <c r="E440" s="465"/>
      <c r="F440" s="466"/>
      <c r="G440" s="467"/>
      <c r="H440" s="468"/>
    </row>
    <row r="441" spans="1:8" s="446" customFormat="1" ht="19.5" customHeight="1">
      <c r="A441" s="36">
        <f t="shared" si="10"/>
        <v>0</v>
      </c>
      <c r="B441" s="469"/>
      <c r="C441" s="469"/>
      <c r="D441" s="469"/>
      <c r="E441" s="331"/>
      <c r="F441" s="406"/>
      <c r="G441" s="406"/>
      <c r="H441" s="470"/>
    </row>
    <row r="442" spans="1:8" s="446" customFormat="1" ht="19.5" customHeight="1">
      <c r="A442" s="36">
        <f t="shared" si="10"/>
        <v>0</v>
      </c>
      <c r="B442" s="331"/>
      <c r="C442" s="331"/>
      <c r="D442" s="341" t="s">
        <v>468</v>
      </c>
      <c r="E442" s="341"/>
      <c r="F442" s="341"/>
      <c r="G442" s="341"/>
      <c r="H442" s="332"/>
    </row>
    <row r="443" spans="1:9" s="446" customFormat="1" ht="19.5" customHeight="1">
      <c r="A443" s="36">
        <f t="shared" si="10"/>
        <v>385</v>
      </c>
      <c r="B443" s="471" t="s">
        <v>469</v>
      </c>
      <c r="C443" s="471"/>
      <c r="D443" s="471"/>
      <c r="E443" s="472" t="s">
        <v>470</v>
      </c>
      <c r="F443" s="473">
        <v>29</v>
      </c>
      <c r="G443" s="412">
        <v>28</v>
      </c>
      <c r="H443" s="474">
        <v>27.15</v>
      </c>
      <c r="I443" s="446">
        <v>18.9</v>
      </c>
    </row>
    <row r="444" spans="1:8" s="446" customFormat="1" ht="19.5" customHeight="1">
      <c r="A444" s="36">
        <f t="shared" si="10"/>
        <v>386</v>
      </c>
      <c r="B444" s="471" t="s">
        <v>471</v>
      </c>
      <c r="C444" s="471"/>
      <c r="D444" s="471"/>
      <c r="E444" s="475" t="s">
        <v>470</v>
      </c>
      <c r="F444" s="185">
        <v>29</v>
      </c>
      <c r="G444" s="89">
        <v>28</v>
      </c>
      <c r="H444" s="90">
        <v>27.15</v>
      </c>
    </row>
    <row r="445" spans="1:8" s="446" customFormat="1" ht="19.5" customHeight="1">
      <c r="A445" s="36">
        <f t="shared" si="10"/>
        <v>387</v>
      </c>
      <c r="B445" s="476" t="s">
        <v>472</v>
      </c>
      <c r="C445" s="477"/>
      <c r="D445" s="478"/>
      <c r="E445" s="475" t="s">
        <v>470</v>
      </c>
      <c r="F445" s="185">
        <v>29</v>
      </c>
      <c r="G445" s="89">
        <v>28</v>
      </c>
      <c r="H445" s="90">
        <v>27.15</v>
      </c>
    </row>
    <row r="446" spans="1:8" s="446" customFormat="1" ht="19.5" customHeight="1">
      <c r="A446" s="36">
        <f t="shared" si="10"/>
        <v>388</v>
      </c>
      <c r="B446" s="476" t="s">
        <v>473</v>
      </c>
      <c r="C446" s="477"/>
      <c r="D446" s="478"/>
      <c r="E446" s="475" t="s">
        <v>470</v>
      </c>
      <c r="F446" s="185">
        <v>29</v>
      </c>
      <c r="G446" s="89">
        <v>28</v>
      </c>
      <c r="H446" s="90">
        <v>27.15</v>
      </c>
    </row>
    <row r="447" spans="1:8" s="446" customFormat="1" ht="19.5" customHeight="1">
      <c r="A447" s="36">
        <f t="shared" si="10"/>
        <v>389</v>
      </c>
      <c r="B447" s="476" t="s">
        <v>474</v>
      </c>
      <c r="C447" s="477"/>
      <c r="D447" s="478"/>
      <c r="E447" s="475" t="s">
        <v>470</v>
      </c>
      <c r="F447" s="185">
        <v>29</v>
      </c>
      <c r="G447" s="89">
        <v>28</v>
      </c>
      <c r="H447" s="90">
        <v>27.15</v>
      </c>
    </row>
    <row r="448" spans="1:8" s="446" customFormat="1" ht="19.5" customHeight="1">
      <c r="A448" s="36">
        <f t="shared" si="10"/>
        <v>390</v>
      </c>
      <c r="B448" s="476" t="s">
        <v>475</v>
      </c>
      <c r="C448" s="477"/>
      <c r="D448" s="478"/>
      <c r="E448" s="475" t="s">
        <v>470</v>
      </c>
      <c r="F448" s="185">
        <v>29</v>
      </c>
      <c r="G448" s="89">
        <v>28</v>
      </c>
      <c r="H448" s="90">
        <v>27.15</v>
      </c>
    </row>
    <row r="449" spans="1:8" s="446" customFormat="1" ht="19.5" customHeight="1">
      <c r="A449" s="36">
        <f t="shared" si="10"/>
        <v>391</v>
      </c>
      <c r="B449" s="476" t="s">
        <v>476</v>
      </c>
      <c r="C449" s="477"/>
      <c r="D449" s="478"/>
      <c r="E449" s="475" t="s">
        <v>470</v>
      </c>
      <c r="F449" s="185">
        <v>29</v>
      </c>
      <c r="G449" s="89">
        <v>28</v>
      </c>
      <c r="H449" s="90">
        <v>27.15</v>
      </c>
    </row>
    <row r="450" spans="1:8" s="446" customFormat="1" ht="19.5" customHeight="1">
      <c r="A450" s="36">
        <f t="shared" si="10"/>
        <v>392</v>
      </c>
      <c r="B450" s="476" t="s">
        <v>477</v>
      </c>
      <c r="C450" s="477"/>
      <c r="D450" s="478"/>
      <c r="E450" s="475" t="s">
        <v>470</v>
      </c>
      <c r="F450" s="185">
        <v>29</v>
      </c>
      <c r="G450" s="89">
        <v>28</v>
      </c>
      <c r="H450" s="90">
        <v>27.15</v>
      </c>
    </row>
    <row r="451" spans="1:8" s="446" customFormat="1" ht="19.5" customHeight="1">
      <c r="A451" s="36">
        <f t="shared" si="10"/>
        <v>393</v>
      </c>
      <c r="B451" s="476" t="s">
        <v>478</v>
      </c>
      <c r="C451" s="477"/>
      <c r="D451" s="478"/>
      <c r="E451" s="475" t="s">
        <v>470</v>
      </c>
      <c r="F451" s="185">
        <v>29</v>
      </c>
      <c r="G451" s="89">
        <v>28</v>
      </c>
      <c r="H451" s="90">
        <v>27.15</v>
      </c>
    </row>
    <row r="452" spans="1:8" s="446" customFormat="1" ht="19.5" customHeight="1">
      <c r="A452" s="36">
        <f t="shared" si="10"/>
        <v>394</v>
      </c>
      <c r="B452" s="476" t="s">
        <v>479</v>
      </c>
      <c r="C452" s="477"/>
      <c r="D452" s="478"/>
      <c r="E452" s="475" t="s">
        <v>470</v>
      </c>
      <c r="F452" s="185">
        <v>29</v>
      </c>
      <c r="G452" s="89">
        <v>28</v>
      </c>
      <c r="H452" s="90">
        <v>27.15</v>
      </c>
    </row>
    <row r="453" spans="1:8" s="446" customFormat="1" ht="19.5" customHeight="1">
      <c r="A453" s="36">
        <f t="shared" si="10"/>
        <v>395</v>
      </c>
      <c r="B453" s="476" t="s">
        <v>480</v>
      </c>
      <c r="C453" s="477"/>
      <c r="D453" s="478"/>
      <c r="E453" s="475" t="s">
        <v>470</v>
      </c>
      <c r="F453" s="185">
        <v>29</v>
      </c>
      <c r="G453" s="89">
        <v>28</v>
      </c>
      <c r="H453" s="90">
        <v>27.15</v>
      </c>
    </row>
    <row r="454" spans="1:8" s="446" customFormat="1" ht="19.5" customHeight="1">
      <c r="A454" s="36">
        <f t="shared" si="10"/>
        <v>396</v>
      </c>
      <c r="B454" s="476" t="s">
        <v>481</v>
      </c>
      <c r="C454" s="477"/>
      <c r="D454" s="478"/>
      <c r="E454" s="475" t="s">
        <v>470</v>
      </c>
      <c r="F454" s="185">
        <v>29</v>
      </c>
      <c r="G454" s="89">
        <v>28</v>
      </c>
      <c r="H454" s="90">
        <v>27.15</v>
      </c>
    </row>
    <row r="455" spans="1:8" s="446" customFormat="1" ht="19.5" customHeight="1">
      <c r="A455" s="36">
        <f t="shared" si="10"/>
        <v>397</v>
      </c>
      <c r="B455" s="476" t="s">
        <v>482</v>
      </c>
      <c r="C455" s="477"/>
      <c r="D455" s="478"/>
      <c r="E455" s="475" t="s">
        <v>470</v>
      </c>
      <c r="F455" s="185">
        <v>29</v>
      </c>
      <c r="G455" s="89">
        <v>28</v>
      </c>
      <c r="H455" s="90">
        <v>27.15</v>
      </c>
    </row>
    <row r="456" spans="1:8" s="446" customFormat="1" ht="19.5" customHeight="1">
      <c r="A456" s="36">
        <f t="shared" si="10"/>
        <v>398</v>
      </c>
      <c r="B456" s="476" t="s">
        <v>483</v>
      </c>
      <c r="C456" s="477"/>
      <c r="D456" s="478"/>
      <c r="E456" s="479" t="s">
        <v>470</v>
      </c>
      <c r="F456" s="180">
        <v>94</v>
      </c>
      <c r="G456" s="70">
        <v>91</v>
      </c>
      <c r="H456" s="71">
        <v>88.7</v>
      </c>
    </row>
    <row r="457" spans="1:8" s="446" customFormat="1" ht="19.5" customHeight="1">
      <c r="A457" s="36">
        <f t="shared" si="10"/>
        <v>399</v>
      </c>
      <c r="B457" s="476" t="s">
        <v>484</v>
      </c>
      <c r="C457" s="477"/>
      <c r="D457" s="478"/>
      <c r="E457" s="479" t="s">
        <v>485</v>
      </c>
      <c r="F457" s="180">
        <v>79</v>
      </c>
      <c r="G457" s="70"/>
      <c r="H457" s="71"/>
    </row>
    <row r="458" spans="1:8" s="446" customFormat="1" ht="19.5" customHeight="1">
      <c r="A458" s="36">
        <f t="shared" si="10"/>
        <v>400</v>
      </c>
      <c r="B458" s="476" t="s">
        <v>486</v>
      </c>
      <c r="C458" s="477"/>
      <c r="D458" s="478"/>
      <c r="E458" s="479" t="s">
        <v>487</v>
      </c>
      <c r="F458" s="180">
        <v>79</v>
      </c>
      <c r="G458" s="70">
        <v>75</v>
      </c>
      <c r="H458" s="71">
        <v>73.9</v>
      </c>
    </row>
    <row r="459" spans="1:8" s="446" customFormat="1" ht="19.5" customHeight="1">
      <c r="A459" s="36">
        <f t="shared" si="10"/>
        <v>401</v>
      </c>
      <c r="B459" s="476" t="s">
        <v>488</v>
      </c>
      <c r="C459" s="477"/>
      <c r="D459" s="478"/>
      <c r="E459" s="479" t="s">
        <v>489</v>
      </c>
      <c r="F459" s="180">
        <v>79</v>
      </c>
      <c r="G459" s="70">
        <v>75</v>
      </c>
      <c r="H459" s="71">
        <v>73.9</v>
      </c>
    </row>
    <row r="460" spans="1:8" s="446" customFormat="1" ht="19.5" customHeight="1">
      <c r="A460" s="36">
        <f t="shared" si="10"/>
        <v>402</v>
      </c>
      <c r="B460" s="476" t="s">
        <v>490</v>
      </c>
      <c r="C460" s="477"/>
      <c r="D460" s="478"/>
      <c r="E460" s="479" t="s">
        <v>489</v>
      </c>
      <c r="F460" s="180">
        <v>79</v>
      </c>
      <c r="G460" s="70">
        <v>75</v>
      </c>
      <c r="H460" s="71">
        <v>73.9</v>
      </c>
    </row>
    <row r="461" spans="1:8" s="446" customFormat="1" ht="19.5" customHeight="1">
      <c r="A461" s="36">
        <f t="shared" si="10"/>
        <v>403</v>
      </c>
      <c r="B461" s="476" t="s">
        <v>491</v>
      </c>
      <c r="C461" s="477"/>
      <c r="D461" s="478"/>
      <c r="E461" s="479" t="s">
        <v>492</v>
      </c>
      <c r="F461" s="180">
        <v>79</v>
      </c>
      <c r="G461" s="70">
        <v>75</v>
      </c>
      <c r="H461" s="71">
        <v>73.9</v>
      </c>
    </row>
    <row r="462" spans="1:8" s="446" customFormat="1" ht="19.5" customHeight="1">
      <c r="A462" s="36">
        <f t="shared" si="10"/>
        <v>404</v>
      </c>
      <c r="B462" s="476" t="s">
        <v>493</v>
      </c>
      <c r="C462" s="477"/>
      <c r="D462" s="478"/>
      <c r="E462" s="479" t="s">
        <v>492</v>
      </c>
      <c r="F462" s="180">
        <v>79</v>
      </c>
      <c r="G462" s="70">
        <v>75</v>
      </c>
      <c r="H462" s="71">
        <v>73.9</v>
      </c>
    </row>
    <row r="463" spans="1:8" s="262" customFormat="1" ht="37.5" customHeight="1">
      <c r="A463" s="36">
        <f t="shared" si="10"/>
        <v>405</v>
      </c>
      <c r="B463" s="480" t="s">
        <v>494</v>
      </c>
      <c r="C463" s="481"/>
      <c r="D463" s="482"/>
      <c r="E463" s="483" t="s">
        <v>495</v>
      </c>
      <c r="F463" s="39">
        <v>60</v>
      </c>
      <c r="G463" s="40">
        <v>55</v>
      </c>
      <c r="H463" s="484">
        <v>49.9</v>
      </c>
    </row>
    <row r="464" spans="1:8" s="262" customFormat="1" ht="37.5" customHeight="1">
      <c r="A464" s="36">
        <f t="shared" si="10"/>
        <v>406</v>
      </c>
      <c r="B464" s="480" t="s">
        <v>496</v>
      </c>
      <c r="C464" s="481"/>
      <c r="D464" s="482"/>
      <c r="E464" s="483" t="s">
        <v>495</v>
      </c>
      <c r="F464" s="39">
        <v>25</v>
      </c>
      <c r="G464" s="40">
        <v>24</v>
      </c>
      <c r="H464" s="484">
        <v>10</v>
      </c>
    </row>
    <row r="465" spans="1:8" s="262" customFormat="1" ht="37.5" customHeight="1">
      <c r="A465" s="36">
        <f t="shared" si="10"/>
        <v>407</v>
      </c>
      <c r="B465" s="480" t="s">
        <v>497</v>
      </c>
      <c r="C465" s="481"/>
      <c r="D465" s="482"/>
      <c r="E465" s="483" t="s">
        <v>495</v>
      </c>
      <c r="F465" s="39">
        <v>25</v>
      </c>
      <c r="G465" s="40">
        <v>24</v>
      </c>
      <c r="H465" s="484">
        <v>10</v>
      </c>
    </row>
    <row r="466" spans="1:8" s="262" customFormat="1" ht="37.5" customHeight="1">
      <c r="A466" s="36">
        <f t="shared" si="10"/>
        <v>408</v>
      </c>
      <c r="B466" s="480" t="s">
        <v>498</v>
      </c>
      <c r="C466" s="481"/>
      <c r="D466" s="482"/>
      <c r="E466" s="483" t="s">
        <v>495</v>
      </c>
      <c r="F466" s="39">
        <v>25</v>
      </c>
      <c r="G466" s="40">
        <v>24</v>
      </c>
      <c r="H466" s="484">
        <v>10</v>
      </c>
    </row>
    <row r="467" spans="1:8" s="262" customFormat="1" ht="33" customHeight="1">
      <c r="A467" s="36">
        <f t="shared" si="10"/>
        <v>409</v>
      </c>
      <c r="B467" s="480" t="s">
        <v>499</v>
      </c>
      <c r="C467" s="485"/>
      <c r="D467" s="485"/>
      <c r="E467" s="486" t="s">
        <v>14</v>
      </c>
      <c r="F467" s="39">
        <v>41</v>
      </c>
      <c r="G467" s="40">
        <v>39.7</v>
      </c>
      <c r="H467" s="484">
        <v>38.5</v>
      </c>
    </row>
    <row r="468" spans="1:8" s="262" customFormat="1" ht="33" customHeight="1">
      <c r="A468" s="36">
        <f t="shared" si="10"/>
        <v>410</v>
      </c>
      <c r="B468" s="480" t="s">
        <v>500</v>
      </c>
      <c r="C468" s="485"/>
      <c r="D468" s="485"/>
      <c r="E468" s="486" t="s">
        <v>14</v>
      </c>
      <c r="F468" s="39">
        <v>39</v>
      </c>
      <c r="G468" s="40">
        <v>36</v>
      </c>
      <c r="H468" s="484">
        <v>34.8</v>
      </c>
    </row>
    <row r="469" spans="1:8" s="262" customFormat="1" ht="19.5" customHeight="1">
      <c r="A469" s="36">
        <f t="shared" si="10"/>
        <v>411</v>
      </c>
      <c r="B469" s="487" t="s">
        <v>501</v>
      </c>
      <c r="C469" s="487"/>
      <c r="D469" s="487"/>
      <c r="E469" s="475" t="s">
        <v>502</v>
      </c>
      <c r="F469" s="180">
        <v>17</v>
      </c>
      <c r="G469" s="70">
        <v>15</v>
      </c>
      <c r="H469" s="488">
        <v>13.9</v>
      </c>
    </row>
    <row r="470" spans="1:8" s="262" customFormat="1" ht="29.25" customHeight="1">
      <c r="A470" s="36">
        <f t="shared" si="10"/>
        <v>412</v>
      </c>
      <c r="B470" s="489" t="s">
        <v>503</v>
      </c>
      <c r="C470" s="489"/>
      <c r="D470" s="489"/>
      <c r="E470" s="475" t="s">
        <v>502</v>
      </c>
      <c r="F470" s="180">
        <v>30</v>
      </c>
      <c r="G470" s="70">
        <v>28</v>
      </c>
      <c r="H470" s="488">
        <v>26.5</v>
      </c>
    </row>
    <row r="471" spans="1:9" s="262" customFormat="1" ht="19.5" customHeight="1">
      <c r="A471" s="36">
        <f t="shared" si="10"/>
        <v>413</v>
      </c>
      <c r="B471" s="489" t="s">
        <v>504</v>
      </c>
      <c r="C471" s="489"/>
      <c r="D471" s="489"/>
      <c r="E471" s="475" t="s">
        <v>502</v>
      </c>
      <c r="F471" s="180">
        <v>58</v>
      </c>
      <c r="G471" s="70" t="s">
        <v>187</v>
      </c>
      <c r="H471" s="488">
        <v>50.9</v>
      </c>
      <c r="I471" s="262">
        <v>51.5</v>
      </c>
    </row>
    <row r="472" spans="1:9" s="262" customFormat="1" ht="19.5" customHeight="1">
      <c r="A472" s="36">
        <f t="shared" si="10"/>
        <v>414</v>
      </c>
      <c r="B472" s="489" t="s">
        <v>505</v>
      </c>
      <c r="C472" s="489"/>
      <c r="D472" s="489"/>
      <c r="E472" s="475" t="s">
        <v>506</v>
      </c>
      <c r="F472" s="180">
        <v>29</v>
      </c>
      <c r="G472" s="70">
        <v>28.5</v>
      </c>
      <c r="H472" s="488">
        <v>27.6</v>
      </c>
      <c r="I472" s="262">
        <v>26.8</v>
      </c>
    </row>
    <row r="473" spans="1:9" s="262" customFormat="1" ht="19.5" customHeight="1">
      <c r="A473" s="36">
        <f t="shared" si="10"/>
        <v>415</v>
      </c>
      <c r="B473" s="490" t="s">
        <v>507</v>
      </c>
      <c r="C473" s="491"/>
      <c r="D473" s="492"/>
      <c r="E473" s="493" t="s">
        <v>506</v>
      </c>
      <c r="F473" s="201">
        <v>55</v>
      </c>
      <c r="G473" s="202">
        <v>52</v>
      </c>
      <c r="H473" s="494">
        <v>49.9</v>
      </c>
      <c r="I473" s="262">
        <v>48.2</v>
      </c>
    </row>
    <row r="474" spans="1:9" s="502" customFormat="1" ht="27" customHeight="1" hidden="1">
      <c r="A474" s="495">
        <v>397</v>
      </c>
      <c r="B474" s="496" t="s">
        <v>508</v>
      </c>
      <c r="C474" s="497"/>
      <c r="D474" s="498"/>
      <c r="E474" s="499" t="s">
        <v>509</v>
      </c>
      <c r="F474" s="500"/>
      <c r="G474" s="501"/>
      <c r="H474" s="501"/>
      <c r="I474" s="502">
        <v>19.28</v>
      </c>
    </row>
    <row r="475" spans="1:9" s="502" customFormat="1" ht="27" customHeight="1" hidden="1">
      <c r="A475" s="495">
        <v>398</v>
      </c>
      <c r="B475" s="503" t="s">
        <v>510</v>
      </c>
      <c r="C475" s="503"/>
      <c r="D475" s="503"/>
      <c r="E475" s="504" t="s">
        <v>509</v>
      </c>
      <c r="F475" s="505"/>
      <c r="G475" s="506"/>
      <c r="H475" s="506"/>
      <c r="I475" s="502">
        <v>19.28</v>
      </c>
    </row>
    <row r="476" spans="1:9" s="502" customFormat="1" ht="27" customHeight="1" hidden="1">
      <c r="A476" s="495">
        <v>399</v>
      </c>
      <c r="B476" s="503" t="s">
        <v>511</v>
      </c>
      <c r="C476" s="503"/>
      <c r="D476" s="503"/>
      <c r="E476" s="504" t="s">
        <v>509</v>
      </c>
      <c r="F476" s="505"/>
      <c r="G476" s="506"/>
      <c r="H476" s="506"/>
      <c r="I476" s="502">
        <v>39.6</v>
      </c>
    </row>
    <row r="477" spans="1:8" s="502" customFormat="1" ht="27" customHeight="1" hidden="1">
      <c r="A477" s="495">
        <v>400</v>
      </c>
      <c r="B477" s="503" t="s">
        <v>512</v>
      </c>
      <c r="C477" s="503"/>
      <c r="D477" s="503"/>
      <c r="E477" s="504" t="s">
        <v>509</v>
      </c>
      <c r="F477" s="505"/>
      <c r="G477" s="506"/>
      <c r="H477" s="506"/>
    </row>
    <row r="478" spans="1:9" s="502" customFormat="1" ht="27" customHeight="1" hidden="1">
      <c r="A478" s="495">
        <v>401</v>
      </c>
      <c r="B478" s="507" t="s">
        <v>513</v>
      </c>
      <c r="C478" s="508"/>
      <c r="D478" s="509"/>
      <c r="E478" s="504" t="s">
        <v>509</v>
      </c>
      <c r="F478" s="505"/>
      <c r="G478" s="506"/>
      <c r="H478" s="506"/>
      <c r="I478" s="502">
        <v>39.75</v>
      </c>
    </row>
    <row r="479" spans="1:9" s="502" customFormat="1" ht="27" customHeight="1" hidden="1">
      <c r="A479" s="495">
        <v>402</v>
      </c>
      <c r="B479" s="503" t="s">
        <v>514</v>
      </c>
      <c r="C479" s="503"/>
      <c r="D479" s="503"/>
      <c r="E479" s="504" t="s">
        <v>509</v>
      </c>
      <c r="F479" s="505"/>
      <c r="G479" s="506"/>
      <c r="H479" s="506"/>
      <c r="I479" s="502">
        <v>39.75</v>
      </c>
    </row>
    <row r="480" spans="1:8" s="514" customFormat="1" ht="19.5" customHeight="1" hidden="1">
      <c r="A480" s="495">
        <v>403</v>
      </c>
      <c r="B480" s="177" t="s">
        <v>515</v>
      </c>
      <c r="C480" s="177"/>
      <c r="D480" s="177"/>
      <c r="E480" s="510" t="s">
        <v>516</v>
      </c>
      <c r="F480" s="511">
        <f>ROUND(H480*1.07,1)</f>
        <v>3.2</v>
      </c>
      <c r="G480" s="512">
        <f>ROUND(H480*1.03,1)</f>
        <v>3.1</v>
      </c>
      <c r="H480" s="513">
        <v>2.99</v>
      </c>
    </row>
    <row r="481" spans="1:8" s="514" customFormat="1" ht="19.5" customHeight="1">
      <c r="A481" s="36">
        <f aca="true" t="shared" si="11" ref="A481:A506">IF(F481&lt;&gt;"",MAX(A$1:A480)+1,"")</f>
        <v>0</v>
      </c>
      <c r="B481" s="515"/>
      <c r="C481" s="515"/>
      <c r="D481" s="515"/>
      <c r="E481" s="515"/>
      <c r="F481" s="516"/>
      <c r="G481" s="516"/>
      <c r="H481" s="517"/>
    </row>
    <row r="482" spans="1:8" s="514" customFormat="1" ht="36.75" customHeight="1">
      <c r="A482" s="36">
        <f t="shared" si="11"/>
        <v>0</v>
      </c>
      <c r="B482" s="518" t="s">
        <v>517</v>
      </c>
      <c r="C482" s="518"/>
      <c r="D482" s="518"/>
      <c r="E482" s="518"/>
      <c r="F482" s="518"/>
      <c r="G482" s="518"/>
      <c r="H482" s="518"/>
    </row>
    <row r="483" spans="1:9" s="514" customFormat="1" ht="35.25" customHeight="1">
      <c r="A483" s="36">
        <f t="shared" si="11"/>
        <v>416</v>
      </c>
      <c r="B483" s="519" t="s">
        <v>518</v>
      </c>
      <c r="C483" s="519"/>
      <c r="D483" s="519"/>
      <c r="E483" s="520" t="s">
        <v>14</v>
      </c>
      <c r="F483" s="201">
        <v>5.5</v>
      </c>
      <c r="G483" s="202">
        <f>ROUND(H483*1.03,1)</f>
        <v>5.4</v>
      </c>
      <c r="H483" s="494">
        <v>5.2</v>
      </c>
      <c r="I483" s="514">
        <v>5.2</v>
      </c>
    </row>
    <row r="484" spans="1:8" s="514" customFormat="1" ht="35.25" customHeight="1">
      <c r="A484" s="36">
        <f t="shared" si="11"/>
        <v>417</v>
      </c>
      <c r="B484" s="519" t="s">
        <v>519</v>
      </c>
      <c r="C484" s="519"/>
      <c r="D484" s="519"/>
      <c r="E484" s="520" t="s">
        <v>520</v>
      </c>
      <c r="F484" s="201">
        <v>5</v>
      </c>
      <c r="G484" s="202">
        <v>4</v>
      </c>
      <c r="H484" s="494">
        <v>3.8</v>
      </c>
    </row>
    <row r="485" spans="1:8" s="514" customFormat="1" ht="35.25" customHeight="1">
      <c r="A485" s="36">
        <f t="shared" si="11"/>
        <v>418</v>
      </c>
      <c r="B485" s="519" t="s">
        <v>521</v>
      </c>
      <c r="C485" s="519"/>
      <c r="D485" s="519"/>
      <c r="E485" s="520" t="s">
        <v>520</v>
      </c>
      <c r="F485" s="201">
        <v>5</v>
      </c>
      <c r="G485" s="202">
        <v>4</v>
      </c>
      <c r="H485" s="494">
        <v>3.8</v>
      </c>
    </row>
    <row r="486" spans="1:8" s="514" customFormat="1" ht="35.25" customHeight="1">
      <c r="A486" s="36">
        <f t="shared" si="11"/>
        <v>419</v>
      </c>
      <c r="B486" s="521" t="s">
        <v>522</v>
      </c>
      <c r="C486" s="521"/>
      <c r="D486" s="521"/>
      <c r="E486" s="522" t="s">
        <v>14</v>
      </c>
      <c r="F486" s="523">
        <v>5</v>
      </c>
      <c r="G486" s="524">
        <v>4</v>
      </c>
      <c r="H486" s="525">
        <v>3.8</v>
      </c>
    </row>
    <row r="487" spans="1:8" s="514" customFormat="1" ht="35.25" customHeight="1">
      <c r="A487" s="36">
        <f t="shared" si="11"/>
        <v>420</v>
      </c>
      <c r="B487" s="526" t="s">
        <v>523</v>
      </c>
      <c r="C487" s="519"/>
      <c r="D487" s="519"/>
      <c r="E487" s="520" t="s">
        <v>14</v>
      </c>
      <c r="F487" s="201">
        <v>315</v>
      </c>
      <c r="G487" s="202">
        <v>310</v>
      </c>
      <c r="H487" s="494">
        <v>293.6</v>
      </c>
    </row>
    <row r="488" spans="1:8" s="514" customFormat="1" ht="35.25" customHeight="1">
      <c r="A488" s="36">
        <f t="shared" si="11"/>
        <v>421</v>
      </c>
      <c r="B488" s="526" t="s">
        <v>524</v>
      </c>
      <c r="C488" s="519"/>
      <c r="D488" s="519"/>
      <c r="E488" s="520" t="s">
        <v>14</v>
      </c>
      <c r="F488" s="201">
        <v>230</v>
      </c>
      <c r="G488" s="202">
        <v>225</v>
      </c>
      <c r="H488" s="494">
        <v>212.9</v>
      </c>
    </row>
    <row r="489" spans="1:9" s="514" customFormat="1" ht="35.25" customHeight="1">
      <c r="A489" s="36">
        <f t="shared" si="11"/>
        <v>422</v>
      </c>
      <c r="B489" s="526" t="s">
        <v>525</v>
      </c>
      <c r="C489" s="519"/>
      <c r="D489" s="519"/>
      <c r="E489" s="520" t="s">
        <v>14</v>
      </c>
      <c r="F489" s="201">
        <v>120</v>
      </c>
      <c r="G489" s="202">
        <v>112</v>
      </c>
      <c r="H489" s="494">
        <v>107.9</v>
      </c>
      <c r="I489" s="514">
        <v>107.9</v>
      </c>
    </row>
    <row r="490" spans="1:8" s="514" customFormat="1" ht="35.25" customHeight="1">
      <c r="A490" s="36">
        <f t="shared" si="11"/>
        <v>423</v>
      </c>
      <c r="B490" s="526" t="s">
        <v>526</v>
      </c>
      <c r="C490" s="519"/>
      <c r="D490" s="519"/>
      <c r="E490" s="520" t="s">
        <v>14</v>
      </c>
      <c r="F490" s="201">
        <v>320</v>
      </c>
      <c r="G490" s="202">
        <v>298</v>
      </c>
      <c r="H490" s="494">
        <v>289.9</v>
      </c>
    </row>
    <row r="491" spans="1:9" s="514" customFormat="1" ht="35.25" customHeight="1">
      <c r="A491" s="36">
        <f t="shared" si="11"/>
        <v>424</v>
      </c>
      <c r="B491" s="526" t="s">
        <v>527</v>
      </c>
      <c r="C491" s="519"/>
      <c r="D491" s="519"/>
      <c r="E491" s="520" t="s">
        <v>14</v>
      </c>
      <c r="F491" s="201">
        <v>150</v>
      </c>
      <c r="G491" s="202">
        <v>145</v>
      </c>
      <c r="H491" s="494">
        <v>141.7</v>
      </c>
      <c r="I491" s="514">
        <v>141.7</v>
      </c>
    </row>
    <row r="492" spans="1:8" s="514" customFormat="1" ht="35.25" customHeight="1">
      <c r="A492" s="36">
        <f t="shared" si="11"/>
        <v>425</v>
      </c>
      <c r="B492" s="526" t="s">
        <v>528</v>
      </c>
      <c r="C492" s="519"/>
      <c r="D492" s="519"/>
      <c r="E492" s="520" t="s">
        <v>14</v>
      </c>
      <c r="F492" s="201">
        <v>100</v>
      </c>
      <c r="G492" s="202">
        <v>95</v>
      </c>
      <c r="H492" s="494">
        <v>92.9</v>
      </c>
    </row>
    <row r="493" spans="1:8" s="514" customFormat="1" ht="27.75" customHeight="1">
      <c r="A493" s="36">
        <f t="shared" si="11"/>
        <v>426</v>
      </c>
      <c r="B493" s="526" t="s">
        <v>529</v>
      </c>
      <c r="C493" s="519"/>
      <c r="D493" s="519"/>
      <c r="E493" s="520" t="s">
        <v>14</v>
      </c>
      <c r="F493" s="180">
        <v>75</v>
      </c>
      <c r="G493" s="70">
        <v>74.1</v>
      </c>
      <c r="H493" s="488">
        <v>72.9</v>
      </c>
    </row>
    <row r="494" spans="1:8" s="514" customFormat="1" ht="38.25" customHeight="1">
      <c r="A494" s="36">
        <f t="shared" si="11"/>
        <v>427</v>
      </c>
      <c r="B494" s="526" t="s">
        <v>530</v>
      </c>
      <c r="C494" s="527"/>
      <c r="D494" s="528"/>
      <c r="E494" s="529" t="s">
        <v>14</v>
      </c>
      <c r="F494" s="530">
        <v>135</v>
      </c>
      <c r="G494" s="531">
        <v>130.6</v>
      </c>
      <c r="H494" s="532">
        <v>124.4</v>
      </c>
    </row>
    <row r="495" spans="1:8" s="514" customFormat="1" ht="38.25" customHeight="1">
      <c r="A495" s="36">
        <f t="shared" si="11"/>
        <v>428</v>
      </c>
      <c r="B495" s="526" t="s">
        <v>531</v>
      </c>
      <c r="C495" s="527"/>
      <c r="D495" s="528"/>
      <c r="E495" s="529" t="s">
        <v>14</v>
      </c>
      <c r="F495" s="530">
        <v>99</v>
      </c>
      <c r="G495" s="531">
        <v>95</v>
      </c>
      <c r="H495" s="532">
        <v>88.8</v>
      </c>
    </row>
    <row r="496" spans="1:8" s="514" customFormat="1" ht="38.25" customHeight="1">
      <c r="A496" s="36">
        <f t="shared" si="11"/>
        <v>429</v>
      </c>
      <c r="B496" s="526" t="s">
        <v>532</v>
      </c>
      <c r="C496" s="533"/>
      <c r="D496" s="534"/>
      <c r="E496" s="529" t="s">
        <v>14</v>
      </c>
      <c r="F496" s="535">
        <v>50</v>
      </c>
      <c r="G496" s="536">
        <v>47</v>
      </c>
      <c r="H496" s="537">
        <v>45.7</v>
      </c>
    </row>
    <row r="497" spans="1:8" s="514" customFormat="1" ht="38.25" customHeight="1">
      <c r="A497" s="36">
        <f t="shared" si="11"/>
        <v>430</v>
      </c>
      <c r="B497" s="526" t="s">
        <v>533</v>
      </c>
      <c r="C497" s="533"/>
      <c r="D497" s="534"/>
      <c r="E497" s="529" t="s">
        <v>14</v>
      </c>
      <c r="F497" s="535">
        <v>105</v>
      </c>
      <c r="G497" s="536">
        <v>99</v>
      </c>
      <c r="H497" s="537">
        <v>95.8</v>
      </c>
    </row>
    <row r="498" spans="1:8" s="514" customFormat="1" ht="38.25" customHeight="1">
      <c r="A498" s="36">
        <f t="shared" si="11"/>
        <v>431</v>
      </c>
      <c r="B498" s="526" t="s">
        <v>534</v>
      </c>
      <c r="C498" s="533"/>
      <c r="D498" s="534"/>
      <c r="E498" s="529" t="s">
        <v>14</v>
      </c>
      <c r="F498" s="535">
        <v>27</v>
      </c>
      <c r="G498" s="536">
        <v>26.05</v>
      </c>
      <c r="H498" s="537">
        <v>24.5</v>
      </c>
    </row>
    <row r="499" spans="1:8" s="514" customFormat="1" ht="38.25" customHeight="1">
      <c r="A499" s="36">
        <f t="shared" si="11"/>
        <v>432</v>
      </c>
      <c r="B499" s="538" t="s">
        <v>535</v>
      </c>
      <c r="C499" s="539"/>
      <c r="D499" s="540"/>
      <c r="E499" s="541" t="s">
        <v>14</v>
      </c>
      <c r="F499" s="542">
        <v>25</v>
      </c>
      <c r="G499" s="543">
        <v>22</v>
      </c>
      <c r="H499" s="544">
        <v>20.8</v>
      </c>
    </row>
    <row r="500" spans="1:9" s="514" customFormat="1" ht="38.25" customHeight="1">
      <c r="A500" s="36">
        <f t="shared" si="11"/>
        <v>433</v>
      </c>
      <c r="B500" s="526" t="s">
        <v>536</v>
      </c>
      <c r="C500" s="533"/>
      <c r="D500" s="534"/>
      <c r="E500" s="529" t="s">
        <v>14</v>
      </c>
      <c r="F500" s="535">
        <v>79</v>
      </c>
      <c r="G500" s="536">
        <v>75</v>
      </c>
      <c r="H500" s="537">
        <v>72.5</v>
      </c>
      <c r="I500" s="514">
        <v>25.2</v>
      </c>
    </row>
    <row r="501" spans="1:9" s="514" customFormat="1" ht="38.25" customHeight="1">
      <c r="A501" s="36">
        <f t="shared" si="11"/>
        <v>434</v>
      </c>
      <c r="B501" s="526" t="s">
        <v>537</v>
      </c>
      <c r="C501" s="533"/>
      <c r="D501" s="534"/>
      <c r="E501" s="529" t="s">
        <v>14</v>
      </c>
      <c r="F501" s="535">
        <v>45</v>
      </c>
      <c r="G501" s="536">
        <v>43</v>
      </c>
      <c r="H501" s="537">
        <v>41</v>
      </c>
      <c r="I501" s="514">
        <v>44</v>
      </c>
    </row>
    <row r="502" spans="1:8" s="514" customFormat="1" ht="38.25" customHeight="1">
      <c r="A502" s="36">
        <f t="shared" si="11"/>
        <v>435</v>
      </c>
      <c r="B502" s="526" t="s">
        <v>538</v>
      </c>
      <c r="C502" s="533"/>
      <c r="D502" s="534"/>
      <c r="E502" s="529" t="s">
        <v>14</v>
      </c>
      <c r="F502" s="535">
        <v>35</v>
      </c>
      <c r="G502" s="536">
        <v>34</v>
      </c>
      <c r="H502" s="537">
        <v>31.9</v>
      </c>
    </row>
    <row r="503" spans="1:9" s="514" customFormat="1" ht="38.25" customHeight="1">
      <c r="A503" s="36">
        <f t="shared" si="11"/>
        <v>436</v>
      </c>
      <c r="B503" s="526" t="s">
        <v>539</v>
      </c>
      <c r="C503" s="533"/>
      <c r="D503" s="534"/>
      <c r="E503" s="529" t="s">
        <v>14</v>
      </c>
      <c r="F503" s="535">
        <v>63</v>
      </c>
      <c r="G503" s="536">
        <v>58.5</v>
      </c>
      <c r="H503" s="537">
        <v>56.7</v>
      </c>
      <c r="I503" s="514">
        <v>34.3</v>
      </c>
    </row>
    <row r="504" spans="1:8" s="514" customFormat="1" ht="38.25" customHeight="1">
      <c r="A504" s="36">
        <f t="shared" si="11"/>
        <v>437</v>
      </c>
      <c r="B504" s="526" t="s">
        <v>540</v>
      </c>
      <c r="C504" s="533"/>
      <c r="D504" s="534"/>
      <c r="E504" s="529" t="s">
        <v>14</v>
      </c>
      <c r="F504" s="535">
        <v>24</v>
      </c>
      <c r="G504" s="536">
        <v>23</v>
      </c>
      <c r="H504" s="537">
        <v>22.3</v>
      </c>
    </row>
    <row r="505" spans="1:8" s="514" customFormat="1" ht="38.25" customHeight="1">
      <c r="A505" s="36">
        <f t="shared" si="11"/>
        <v>438</v>
      </c>
      <c r="B505" s="526" t="s">
        <v>541</v>
      </c>
      <c r="C505" s="533"/>
      <c r="D505" s="534"/>
      <c r="E505" s="529" t="s">
        <v>14</v>
      </c>
      <c r="F505" s="535">
        <v>24</v>
      </c>
      <c r="G505" s="536">
        <v>23</v>
      </c>
      <c r="H505" s="537">
        <v>22.3</v>
      </c>
    </row>
    <row r="506" spans="1:8" s="514" customFormat="1" ht="21" customHeight="1">
      <c r="A506" s="36">
        <f t="shared" si="11"/>
        <v>0</v>
      </c>
      <c r="B506" s="545"/>
      <c r="C506" s="545"/>
      <c r="D506" s="545"/>
      <c r="E506" s="546"/>
      <c r="F506" s="105"/>
      <c r="G506" s="547"/>
      <c r="H506" s="135"/>
    </row>
    <row r="507" spans="1:9" s="514" customFormat="1" ht="21" customHeight="1" hidden="1">
      <c r="A507" s="548">
        <v>365</v>
      </c>
      <c r="B507" s="549" t="s">
        <v>542</v>
      </c>
      <c r="C507" s="549"/>
      <c r="D507" s="549"/>
      <c r="E507" s="550" t="s">
        <v>509</v>
      </c>
      <c r="F507" s="551">
        <v>78</v>
      </c>
      <c r="G507" s="547">
        <v>74</v>
      </c>
      <c r="H507" s="135">
        <v>71.9</v>
      </c>
      <c r="I507" s="552"/>
    </row>
    <row r="508" spans="1:9" s="514" customFormat="1" ht="21" customHeight="1" hidden="1">
      <c r="A508" s="548">
        <v>366</v>
      </c>
      <c r="B508" s="549" t="s">
        <v>543</v>
      </c>
      <c r="C508" s="549"/>
      <c r="D508" s="549"/>
      <c r="E508" s="550" t="s">
        <v>509</v>
      </c>
      <c r="F508" s="553">
        <v>70</v>
      </c>
      <c r="G508" s="369">
        <v>67.9</v>
      </c>
      <c r="H508" s="122">
        <v>65.9</v>
      </c>
      <c r="I508" s="552"/>
    </row>
    <row r="509" spans="1:9" s="514" customFormat="1" ht="21" customHeight="1" hidden="1">
      <c r="A509" s="548">
        <v>367</v>
      </c>
      <c r="B509" s="549" t="s">
        <v>544</v>
      </c>
      <c r="C509" s="549"/>
      <c r="D509" s="549"/>
      <c r="E509" s="550" t="s">
        <v>509</v>
      </c>
      <c r="F509" s="553">
        <v>70</v>
      </c>
      <c r="G509" s="369">
        <v>67.9</v>
      </c>
      <c r="H509" s="122">
        <v>65.9</v>
      </c>
      <c r="I509" s="552"/>
    </row>
    <row r="510" spans="1:9" s="514" customFormat="1" ht="21" customHeight="1" hidden="1">
      <c r="A510" s="548">
        <v>368</v>
      </c>
      <c r="B510" s="549" t="s">
        <v>545</v>
      </c>
      <c r="C510" s="549"/>
      <c r="D510" s="549"/>
      <c r="E510" s="550" t="s">
        <v>509</v>
      </c>
      <c r="F510" s="551">
        <v>78</v>
      </c>
      <c r="G510" s="547">
        <v>74</v>
      </c>
      <c r="H510" s="135">
        <v>71.9</v>
      </c>
      <c r="I510" s="552"/>
    </row>
    <row r="511" spans="1:9" s="514" customFormat="1" ht="21" customHeight="1" hidden="1">
      <c r="A511" s="548">
        <v>369</v>
      </c>
      <c r="B511" s="549" t="s">
        <v>546</v>
      </c>
      <c r="C511" s="549"/>
      <c r="D511" s="549"/>
      <c r="E511" s="550" t="s">
        <v>509</v>
      </c>
      <c r="F511" s="553">
        <v>70</v>
      </c>
      <c r="G511" s="369">
        <v>67.9</v>
      </c>
      <c r="H511" s="122">
        <v>65.9</v>
      </c>
      <c r="I511" s="552"/>
    </row>
    <row r="512" spans="1:9" s="514" customFormat="1" ht="21" customHeight="1" hidden="1">
      <c r="A512" s="548">
        <v>370</v>
      </c>
      <c r="B512" s="549" t="s">
        <v>547</v>
      </c>
      <c r="C512" s="549"/>
      <c r="D512" s="549"/>
      <c r="E512" s="550" t="s">
        <v>509</v>
      </c>
      <c r="F512" s="551">
        <v>78</v>
      </c>
      <c r="G512" s="547">
        <v>74</v>
      </c>
      <c r="H512" s="135">
        <v>71.9</v>
      </c>
      <c r="I512" s="552"/>
    </row>
    <row r="513" spans="1:9" s="514" customFormat="1" ht="21" customHeight="1" hidden="1">
      <c r="A513" s="548">
        <v>371</v>
      </c>
      <c r="B513" s="549" t="s">
        <v>548</v>
      </c>
      <c r="C513" s="549"/>
      <c r="D513" s="549"/>
      <c r="E513" s="550" t="s">
        <v>509</v>
      </c>
      <c r="F513" s="553">
        <v>20</v>
      </c>
      <c r="G513" s="369"/>
      <c r="H513" s="122"/>
      <c r="I513" s="552"/>
    </row>
    <row r="514" spans="1:9" s="514" customFormat="1" ht="21" customHeight="1" hidden="1">
      <c r="A514" s="548">
        <v>372</v>
      </c>
      <c r="B514" s="549" t="s">
        <v>549</v>
      </c>
      <c r="C514" s="549"/>
      <c r="D514" s="549"/>
      <c r="E514" s="550" t="s">
        <v>509</v>
      </c>
      <c r="F514" s="553">
        <v>38</v>
      </c>
      <c r="G514" s="369">
        <v>38.5</v>
      </c>
      <c r="H514" s="122">
        <v>37.2</v>
      </c>
      <c r="I514" s="552"/>
    </row>
    <row r="515" spans="1:9" s="514" customFormat="1" ht="21" customHeight="1" hidden="1">
      <c r="A515" s="548">
        <v>373</v>
      </c>
      <c r="B515" s="549" t="s">
        <v>550</v>
      </c>
      <c r="C515" s="549"/>
      <c r="D515" s="549"/>
      <c r="E515" s="550" t="s">
        <v>509</v>
      </c>
      <c r="F515" s="553">
        <v>31</v>
      </c>
      <c r="G515" s="369"/>
      <c r="H515" s="122"/>
      <c r="I515" s="552"/>
    </row>
    <row r="516" spans="1:9" s="514" customFormat="1" ht="21" customHeight="1" hidden="1">
      <c r="A516" s="548">
        <v>374</v>
      </c>
      <c r="B516" s="549" t="s">
        <v>551</v>
      </c>
      <c r="C516" s="549"/>
      <c r="D516" s="549"/>
      <c r="E516" s="550" t="s">
        <v>509</v>
      </c>
      <c r="F516" s="553">
        <v>60</v>
      </c>
      <c r="G516" s="369">
        <v>59.8</v>
      </c>
      <c r="H516" s="122">
        <v>59.6</v>
      </c>
      <c r="I516" s="552"/>
    </row>
    <row r="517" spans="1:9" s="514" customFormat="1" ht="21" customHeight="1" hidden="1">
      <c r="A517" s="548">
        <v>375</v>
      </c>
      <c r="B517" s="549" t="s">
        <v>552</v>
      </c>
      <c r="C517" s="549"/>
      <c r="D517" s="549"/>
      <c r="E517" s="550" t="s">
        <v>509</v>
      </c>
      <c r="F517" s="553">
        <v>50</v>
      </c>
      <c r="G517" s="369">
        <v>49.95</v>
      </c>
      <c r="H517" s="122">
        <v>49.9</v>
      </c>
      <c r="I517" s="552"/>
    </row>
    <row r="518" spans="1:9" s="514" customFormat="1" ht="21" customHeight="1" hidden="1">
      <c r="A518" s="548">
        <v>376</v>
      </c>
      <c r="B518" s="549" t="s">
        <v>553</v>
      </c>
      <c r="C518" s="549"/>
      <c r="D518" s="549"/>
      <c r="E518" s="550" t="s">
        <v>509</v>
      </c>
      <c r="F518" s="553">
        <v>118</v>
      </c>
      <c r="G518" s="369">
        <v>117.95</v>
      </c>
      <c r="H518" s="122">
        <v>117.9</v>
      </c>
      <c r="I518" s="552"/>
    </row>
    <row r="519" spans="1:9" s="514" customFormat="1" ht="21" customHeight="1" hidden="1">
      <c r="A519" s="548">
        <v>377</v>
      </c>
      <c r="B519" s="549" t="s">
        <v>554</v>
      </c>
      <c r="C519" s="549"/>
      <c r="D519" s="549"/>
      <c r="E519" s="550" t="s">
        <v>509</v>
      </c>
      <c r="F519" s="553">
        <v>47</v>
      </c>
      <c r="G519" s="369">
        <v>46.8</v>
      </c>
      <c r="H519" s="122">
        <v>46.6</v>
      </c>
      <c r="I519" s="552"/>
    </row>
    <row r="520" spans="1:9" s="514" customFormat="1" ht="21" customHeight="1" hidden="1">
      <c r="A520" s="548">
        <v>378</v>
      </c>
      <c r="B520" s="549" t="s">
        <v>555</v>
      </c>
      <c r="C520" s="549"/>
      <c r="D520" s="549"/>
      <c r="E520" s="550" t="s">
        <v>509</v>
      </c>
      <c r="F520" s="553">
        <v>112</v>
      </c>
      <c r="G520" s="369">
        <v>112</v>
      </c>
      <c r="H520" s="122">
        <v>112</v>
      </c>
      <c r="I520" s="552"/>
    </row>
    <row r="521" spans="1:9" s="514" customFormat="1" ht="21" customHeight="1" hidden="1">
      <c r="A521" s="548">
        <v>379</v>
      </c>
      <c r="B521" s="549" t="s">
        <v>556</v>
      </c>
      <c r="C521" s="549"/>
      <c r="D521" s="549"/>
      <c r="E521" s="550" t="s">
        <v>509</v>
      </c>
      <c r="F521" s="553">
        <v>35</v>
      </c>
      <c r="G521" s="369">
        <v>34</v>
      </c>
      <c r="H521" s="122">
        <v>33.5</v>
      </c>
      <c r="I521" s="552"/>
    </row>
    <row r="522" spans="1:9" s="514" customFormat="1" ht="21" customHeight="1" hidden="1">
      <c r="A522" s="548">
        <v>380</v>
      </c>
      <c r="B522" s="549" t="s">
        <v>557</v>
      </c>
      <c r="C522" s="549"/>
      <c r="D522" s="549"/>
      <c r="E522" s="550" t="s">
        <v>509</v>
      </c>
      <c r="F522" s="553">
        <v>120</v>
      </c>
      <c r="G522" s="369">
        <v>119</v>
      </c>
      <c r="H522" s="122">
        <v>118</v>
      </c>
      <c r="I522" s="552"/>
    </row>
    <row r="523" spans="1:9" s="514" customFormat="1" ht="21" customHeight="1" hidden="1">
      <c r="A523" s="548">
        <v>381</v>
      </c>
      <c r="B523" s="549" t="s">
        <v>558</v>
      </c>
      <c r="C523" s="549"/>
      <c r="D523" s="549"/>
      <c r="E523" s="550" t="s">
        <v>509</v>
      </c>
      <c r="F523" s="553">
        <v>38</v>
      </c>
      <c r="G523" s="369">
        <v>37.7</v>
      </c>
      <c r="H523" s="122">
        <v>37.4</v>
      </c>
      <c r="I523" s="552"/>
    </row>
    <row r="524" spans="1:9" s="514" customFormat="1" ht="21" customHeight="1" hidden="1">
      <c r="A524" s="548">
        <v>382</v>
      </c>
      <c r="B524" s="549" t="s">
        <v>559</v>
      </c>
      <c r="C524" s="549"/>
      <c r="D524" s="549"/>
      <c r="E524" s="550" t="s">
        <v>509</v>
      </c>
      <c r="F524" s="553">
        <v>90</v>
      </c>
      <c r="G524" s="369">
        <v>89.95</v>
      </c>
      <c r="H524" s="122">
        <v>89.9</v>
      </c>
      <c r="I524" s="552"/>
    </row>
    <row r="525" spans="1:9" s="514" customFormat="1" ht="21" customHeight="1" hidden="1">
      <c r="A525" s="548">
        <v>383</v>
      </c>
      <c r="B525" s="549" t="s">
        <v>560</v>
      </c>
      <c r="C525" s="549"/>
      <c r="D525" s="549"/>
      <c r="E525" s="550" t="s">
        <v>509</v>
      </c>
      <c r="F525" s="553">
        <v>51</v>
      </c>
      <c r="G525" s="369"/>
      <c r="H525" s="122"/>
      <c r="I525" s="552"/>
    </row>
    <row r="526" spans="1:9" s="514" customFormat="1" ht="21" customHeight="1" hidden="1">
      <c r="A526" s="548">
        <v>384</v>
      </c>
      <c r="B526" s="549" t="s">
        <v>561</v>
      </c>
      <c r="C526" s="549"/>
      <c r="D526" s="549"/>
      <c r="E526" s="550" t="s">
        <v>509</v>
      </c>
      <c r="F526" s="554">
        <v>120</v>
      </c>
      <c r="G526" s="369">
        <v>119.8</v>
      </c>
      <c r="H526" s="122">
        <v>119.7</v>
      </c>
      <c r="I526" s="552"/>
    </row>
    <row r="527" spans="1:9" s="514" customFormat="1" ht="21" customHeight="1" hidden="1">
      <c r="A527" s="548"/>
      <c r="B527" s="549"/>
      <c r="C527" s="549"/>
      <c r="D527" s="549"/>
      <c r="E527" s="550"/>
      <c r="F527" s="554"/>
      <c r="G527" s="369"/>
      <c r="H527" s="122"/>
      <c r="I527" s="552"/>
    </row>
    <row r="528" spans="1:9" s="514" customFormat="1" ht="45.75" customHeight="1">
      <c r="A528" s="36">
        <f>IF(F528&lt;&gt;"",MAX(A$1:A527)+1,"")</f>
        <v>0</v>
      </c>
      <c r="B528" s="555"/>
      <c r="C528" s="555"/>
      <c r="D528" s="556" t="s">
        <v>562</v>
      </c>
      <c r="E528" s="556"/>
      <c r="F528" s="400"/>
      <c r="G528" s="400"/>
      <c r="H528" s="400"/>
      <c r="I528" s="557"/>
    </row>
    <row r="529" spans="1:8" s="118" customFormat="1" ht="0.75" customHeight="1" hidden="1">
      <c r="A529" s="558">
        <v>330</v>
      </c>
      <c r="B529" s="559" t="s">
        <v>563</v>
      </c>
      <c r="C529" s="560"/>
      <c r="D529" s="561"/>
      <c r="E529" s="562"/>
      <c r="F529" s="563"/>
      <c r="G529" s="234"/>
      <c r="H529" s="564">
        <v>38</v>
      </c>
    </row>
    <row r="530" spans="1:8" s="118" customFormat="1" ht="0.75" customHeight="1">
      <c r="A530" s="558"/>
      <c r="B530" s="559"/>
      <c r="C530" s="560"/>
      <c r="D530" s="561"/>
      <c r="E530" s="562"/>
      <c r="F530" s="563"/>
      <c r="G530" s="234"/>
      <c r="H530" s="564"/>
    </row>
    <row r="531" spans="1:8" s="118" customFormat="1" ht="0.75" customHeight="1">
      <c r="A531" s="558"/>
      <c r="B531" s="559"/>
      <c r="C531" s="560"/>
      <c r="D531" s="561"/>
      <c r="E531" s="562"/>
      <c r="F531" s="563"/>
      <c r="G531" s="234"/>
      <c r="H531" s="564"/>
    </row>
    <row r="532" spans="1:8" s="118" customFormat="1" ht="51" customHeight="1">
      <c r="A532" s="565">
        <f>IF(F532&lt;&gt;"",MAX(A$1:A531)+1,"")</f>
        <v>439</v>
      </c>
      <c r="B532" s="566" t="s">
        <v>564</v>
      </c>
      <c r="C532" s="567"/>
      <c r="D532" s="568"/>
      <c r="E532" s="569" t="s">
        <v>565</v>
      </c>
      <c r="F532" s="570">
        <v>45</v>
      </c>
      <c r="G532" s="53">
        <v>40</v>
      </c>
      <c r="H532" s="40">
        <v>38</v>
      </c>
    </row>
    <row r="533" spans="1:8" s="118" customFormat="1" ht="0.75" customHeight="1">
      <c r="A533" s="36"/>
      <c r="B533" s="559"/>
      <c r="C533" s="560"/>
      <c r="D533" s="561"/>
      <c r="E533" s="562"/>
      <c r="F533" s="563"/>
      <c r="G533" s="234"/>
      <c r="H533" s="564"/>
    </row>
    <row r="534" spans="1:8" s="118" customFormat="1" ht="41.25" customHeight="1">
      <c r="A534" s="36"/>
      <c r="B534" s="559"/>
      <c r="C534" s="560"/>
      <c r="D534" s="561"/>
      <c r="E534" s="562"/>
      <c r="F534" s="563"/>
      <c r="G534" s="234"/>
      <c r="H534" s="564"/>
    </row>
    <row r="535" spans="1:8" s="118" customFormat="1" ht="0.75" customHeight="1">
      <c r="A535" s="36"/>
      <c r="B535" s="559"/>
      <c r="C535" s="560"/>
      <c r="D535" s="561"/>
      <c r="E535" s="562"/>
      <c r="F535" s="563"/>
      <c r="G535" s="234"/>
      <c r="H535" s="564"/>
    </row>
    <row r="536" spans="1:8" s="118" customFormat="1" ht="30" customHeight="1">
      <c r="A536" s="36">
        <f>IF(F536&lt;&gt;"",MAX(A$1:A532)+1,"")</f>
        <v>440</v>
      </c>
      <c r="B536" s="571" t="s">
        <v>566</v>
      </c>
      <c r="C536" s="477"/>
      <c r="D536" s="478"/>
      <c r="E536" s="572" t="s">
        <v>565</v>
      </c>
      <c r="F536" s="573">
        <v>14</v>
      </c>
      <c r="G536" s="574">
        <v>11.5</v>
      </c>
      <c r="H536" s="89">
        <v>11.1</v>
      </c>
    </row>
    <row r="537" spans="1:8" s="118" customFormat="1" ht="28.5" customHeight="1">
      <c r="A537" s="36">
        <f aca="true" t="shared" si="12" ref="A537:A596">IF(F537&lt;&gt;"",MAX(A$1:A536)+1,"")</f>
        <v>441</v>
      </c>
      <c r="B537" s="571" t="s">
        <v>567</v>
      </c>
      <c r="C537" s="477"/>
      <c r="D537" s="478"/>
      <c r="E537" s="572" t="s">
        <v>565</v>
      </c>
      <c r="F537" s="573">
        <v>14</v>
      </c>
      <c r="G537" s="574">
        <v>11.5</v>
      </c>
      <c r="H537" s="89">
        <v>11.1</v>
      </c>
    </row>
    <row r="538" spans="1:8" s="118" customFormat="1" ht="28.5" customHeight="1">
      <c r="A538" s="36">
        <f t="shared" si="12"/>
        <v>442</v>
      </c>
      <c r="B538" s="571" t="s">
        <v>568</v>
      </c>
      <c r="C538" s="477"/>
      <c r="D538" s="478"/>
      <c r="E538" s="572" t="s">
        <v>565</v>
      </c>
      <c r="F538" s="573">
        <v>14</v>
      </c>
      <c r="G538" s="574">
        <v>11.5</v>
      </c>
      <c r="H538" s="89">
        <v>11.1</v>
      </c>
    </row>
    <row r="539" spans="1:8" s="118" customFormat="1" ht="28.5" customHeight="1">
      <c r="A539" s="36">
        <f t="shared" si="12"/>
        <v>443</v>
      </c>
      <c r="B539" s="571" t="s">
        <v>569</v>
      </c>
      <c r="C539" s="477"/>
      <c r="D539" s="478"/>
      <c r="E539" s="572" t="s">
        <v>565</v>
      </c>
      <c r="F539" s="573">
        <v>14</v>
      </c>
      <c r="G539" s="574">
        <v>11.5</v>
      </c>
      <c r="H539" s="89">
        <v>11.1</v>
      </c>
    </row>
    <row r="540" spans="1:8" s="274" customFormat="1" ht="28.5" customHeight="1">
      <c r="A540" s="36">
        <f t="shared" si="12"/>
        <v>0</v>
      </c>
      <c r="B540" s="571"/>
      <c r="C540" s="477"/>
      <c r="D540" s="478"/>
      <c r="E540" s="572"/>
      <c r="F540" s="573"/>
      <c r="G540" s="574"/>
      <c r="H540" s="89"/>
    </row>
    <row r="541" spans="1:8" s="118" customFormat="1" ht="28.5" customHeight="1">
      <c r="A541" s="36">
        <f t="shared" si="12"/>
        <v>444</v>
      </c>
      <c r="B541" s="571" t="s">
        <v>570</v>
      </c>
      <c r="C541" s="477"/>
      <c r="D541" s="478"/>
      <c r="E541" s="572" t="s">
        <v>565</v>
      </c>
      <c r="F541" s="573">
        <v>45</v>
      </c>
      <c r="G541" s="574">
        <v>41</v>
      </c>
      <c r="H541" s="89">
        <v>40</v>
      </c>
    </row>
    <row r="542" spans="1:8" s="118" customFormat="1" ht="28.5" customHeight="1">
      <c r="A542" s="36">
        <f t="shared" si="12"/>
        <v>445</v>
      </c>
      <c r="B542" s="571" t="s">
        <v>571</v>
      </c>
      <c r="C542" s="477"/>
      <c r="D542" s="478"/>
      <c r="E542" s="572" t="s">
        <v>565</v>
      </c>
      <c r="F542" s="573">
        <v>45</v>
      </c>
      <c r="G542" s="574">
        <v>41</v>
      </c>
      <c r="H542" s="89">
        <v>40</v>
      </c>
    </row>
    <row r="543" spans="1:8" s="118" customFormat="1" ht="28.5" customHeight="1">
      <c r="A543" s="36">
        <f t="shared" si="12"/>
        <v>446</v>
      </c>
      <c r="B543" s="571" t="s">
        <v>572</v>
      </c>
      <c r="C543" s="477"/>
      <c r="D543" s="478"/>
      <c r="E543" s="572" t="s">
        <v>565</v>
      </c>
      <c r="F543" s="573">
        <v>45</v>
      </c>
      <c r="G543" s="574">
        <v>41</v>
      </c>
      <c r="H543" s="89">
        <v>40</v>
      </c>
    </row>
    <row r="544" spans="1:8" s="118" customFormat="1" ht="28.5" customHeight="1">
      <c r="A544" s="36">
        <f t="shared" si="12"/>
        <v>447</v>
      </c>
      <c r="B544" s="571" t="s">
        <v>573</v>
      </c>
      <c r="C544" s="477"/>
      <c r="D544" s="478"/>
      <c r="E544" s="572" t="s">
        <v>565</v>
      </c>
      <c r="F544" s="573">
        <v>45</v>
      </c>
      <c r="G544" s="574">
        <v>41</v>
      </c>
      <c r="H544" s="89">
        <v>40</v>
      </c>
    </row>
    <row r="545" spans="1:8" s="118" customFormat="1" ht="28.5" customHeight="1">
      <c r="A545" s="36">
        <f t="shared" si="12"/>
        <v>448</v>
      </c>
      <c r="B545" s="571" t="s">
        <v>574</v>
      </c>
      <c r="C545" s="477"/>
      <c r="D545" s="478"/>
      <c r="E545" s="572" t="s">
        <v>565</v>
      </c>
      <c r="F545" s="573">
        <v>45</v>
      </c>
      <c r="G545" s="574">
        <v>41</v>
      </c>
      <c r="H545" s="89">
        <v>40</v>
      </c>
    </row>
    <row r="546" spans="1:8" s="274" customFormat="1" ht="28.5" customHeight="1">
      <c r="A546" s="36">
        <f t="shared" si="12"/>
        <v>0</v>
      </c>
      <c r="B546" s="571"/>
      <c r="C546" s="477"/>
      <c r="D546" s="478"/>
      <c r="E546" s="572"/>
      <c r="F546" s="573"/>
      <c r="G546" s="574"/>
      <c r="H546" s="89"/>
    </row>
    <row r="547" spans="1:8" s="118" customFormat="1" ht="28.5" customHeight="1">
      <c r="A547" s="36">
        <f t="shared" si="12"/>
        <v>449</v>
      </c>
      <c r="B547" s="571" t="s">
        <v>575</v>
      </c>
      <c r="C547" s="477"/>
      <c r="D547" s="478"/>
      <c r="E547" s="572" t="s">
        <v>565</v>
      </c>
      <c r="F547" s="573">
        <v>12</v>
      </c>
      <c r="G547" s="574">
        <v>10</v>
      </c>
      <c r="H547" s="89">
        <v>9.7</v>
      </c>
    </row>
    <row r="548" spans="1:8" s="118" customFormat="1" ht="28.5" customHeight="1">
      <c r="A548" s="36">
        <f t="shared" si="12"/>
        <v>450</v>
      </c>
      <c r="B548" s="571" t="s">
        <v>576</v>
      </c>
      <c r="C548" s="477"/>
      <c r="D548" s="478"/>
      <c r="E548" s="572" t="s">
        <v>565</v>
      </c>
      <c r="F548" s="573">
        <v>12</v>
      </c>
      <c r="G548" s="574">
        <v>10</v>
      </c>
      <c r="H548" s="89">
        <v>9.7</v>
      </c>
    </row>
    <row r="549" spans="1:8" s="118" customFormat="1" ht="28.5" customHeight="1">
      <c r="A549" s="36">
        <f t="shared" si="12"/>
        <v>451</v>
      </c>
      <c r="B549" s="571" t="s">
        <v>577</v>
      </c>
      <c r="C549" s="477"/>
      <c r="D549" s="478"/>
      <c r="E549" s="572" t="s">
        <v>565</v>
      </c>
      <c r="F549" s="573">
        <v>12</v>
      </c>
      <c r="G549" s="574">
        <v>10</v>
      </c>
      <c r="H549" s="89">
        <v>9.7</v>
      </c>
    </row>
    <row r="550" spans="1:8" s="118" customFormat="1" ht="28.5" customHeight="1">
      <c r="A550" s="36">
        <f t="shared" si="12"/>
        <v>452</v>
      </c>
      <c r="B550" s="571" t="s">
        <v>578</v>
      </c>
      <c r="C550" s="477"/>
      <c r="D550" s="478"/>
      <c r="E550" s="572" t="s">
        <v>565</v>
      </c>
      <c r="F550" s="573">
        <v>12</v>
      </c>
      <c r="G550" s="574">
        <v>10</v>
      </c>
      <c r="H550" s="89">
        <v>9.7</v>
      </c>
    </row>
    <row r="551" spans="1:8" s="118" customFormat="1" ht="28.5" customHeight="1">
      <c r="A551" s="36">
        <f t="shared" si="12"/>
        <v>453</v>
      </c>
      <c r="B551" s="571" t="s">
        <v>579</v>
      </c>
      <c r="C551" s="477"/>
      <c r="D551" s="478"/>
      <c r="E551" s="572" t="s">
        <v>565</v>
      </c>
      <c r="F551" s="573">
        <v>12</v>
      </c>
      <c r="G551" s="574">
        <v>10</v>
      </c>
      <c r="H551" s="89">
        <v>9.7</v>
      </c>
    </row>
    <row r="552" spans="1:8" s="274" customFormat="1" ht="28.5" customHeight="1">
      <c r="A552" s="36">
        <f t="shared" si="12"/>
        <v>0</v>
      </c>
      <c r="B552" s="571"/>
      <c r="C552" s="477"/>
      <c r="D552" s="478"/>
      <c r="E552" s="572"/>
      <c r="F552" s="573"/>
      <c r="G552" s="574"/>
      <c r="H552" s="89"/>
    </row>
    <row r="553" spans="1:8" s="118" customFormat="1" ht="28.5" customHeight="1">
      <c r="A553" s="36">
        <f t="shared" si="12"/>
        <v>454</v>
      </c>
      <c r="B553" s="571" t="s">
        <v>580</v>
      </c>
      <c r="C553" s="477"/>
      <c r="D553" s="478"/>
      <c r="E553" s="572" t="s">
        <v>565</v>
      </c>
      <c r="F553" s="573">
        <v>35</v>
      </c>
      <c r="G553" s="574">
        <v>29</v>
      </c>
      <c r="H553" s="89">
        <v>27.6</v>
      </c>
    </row>
    <row r="554" spans="1:8" s="118" customFormat="1" ht="28.5" customHeight="1">
      <c r="A554" s="36">
        <f t="shared" si="12"/>
        <v>455</v>
      </c>
      <c r="B554" s="571" t="s">
        <v>581</v>
      </c>
      <c r="C554" s="477"/>
      <c r="D554" s="478"/>
      <c r="E554" s="572" t="s">
        <v>565</v>
      </c>
      <c r="F554" s="573">
        <v>35</v>
      </c>
      <c r="G554" s="574">
        <v>29</v>
      </c>
      <c r="H554" s="89">
        <v>28</v>
      </c>
    </row>
    <row r="555" spans="1:8" s="118" customFormat="1" ht="28.5" customHeight="1">
      <c r="A555" s="36">
        <f t="shared" si="12"/>
        <v>456</v>
      </c>
      <c r="B555" s="571" t="s">
        <v>582</v>
      </c>
      <c r="C555" s="477"/>
      <c r="D555" s="478"/>
      <c r="E555" s="572" t="s">
        <v>565</v>
      </c>
      <c r="F555" s="573">
        <v>35</v>
      </c>
      <c r="G555" s="574">
        <v>27</v>
      </c>
      <c r="H555" s="89">
        <v>28</v>
      </c>
    </row>
    <row r="556" spans="1:8" s="118" customFormat="1" ht="28.5" customHeight="1">
      <c r="A556" s="36">
        <f t="shared" si="12"/>
        <v>457</v>
      </c>
      <c r="B556" s="571" t="s">
        <v>583</v>
      </c>
      <c r="C556" s="477"/>
      <c r="D556" s="478"/>
      <c r="E556" s="572" t="s">
        <v>565</v>
      </c>
      <c r="F556" s="573">
        <v>35</v>
      </c>
      <c r="G556" s="574">
        <v>29</v>
      </c>
      <c r="H556" s="89">
        <v>27.6</v>
      </c>
    </row>
    <row r="557" spans="1:8" s="118" customFormat="1" ht="28.5" customHeight="1">
      <c r="A557" s="36">
        <f t="shared" si="12"/>
        <v>458</v>
      </c>
      <c r="B557" s="571" t="s">
        <v>584</v>
      </c>
      <c r="C557" s="477"/>
      <c r="D557" s="478"/>
      <c r="E557" s="572" t="s">
        <v>565</v>
      </c>
      <c r="F557" s="573">
        <v>35</v>
      </c>
      <c r="G557" s="574">
        <v>31</v>
      </c>
      <c r="H557" s="89">
        <v>29.6</v>
      </c>
    </row>
    <row r="558" spans="1:8" s="118" customFormat="1" ht="28.5" customHeight="1">
      <c r="A558" s="36">
        <f t="shared" si="12"/>
        <v>459</v>
      </c>
      <c r="B558" s="571" t="s">
        <v>585</v>
      </c>
      <c r="C558" s="477"/>
      <c r="D558" s="478"/>
      <c r="E558" s="572" t="s">
        <v>565</v>
      </c>
      <c r="F558" s="573">
        <v>35</v>
      </c>
      <c r="G558" s="574">
        <v>31</v>
      </c>
      <c r="H558" s="89">
        <v>29.6</v>
      </c>
    </row>
    <row r="559" spans="1:8" s="118" customFormat="1" ht="28.5" customHeight="1">
      <c r="A559" s="36">
        <f t="shared" si="12"/>
        <v>460</v>
      </c>
      <c r="B559" s="571" t="s">
        <v>586</v>
      </c>
      <c r="C559" s="477"/>
      <c r="D559" s="478"/>
      <c r="E559" s="572" t="s">
        <v>565</v>
      </c>
      <c r="F559" s="573">
        <v>35</v>
      </c>
      <c r="G559" s="574">
        <v>29</v>
      </c>
      <c r="H559" s="89">
        <v>27.6</v>
      </c>
    </row>
    <row r="560" spans="1:8" s="118" customFormat="1" ht="28.5" customHeight="1">
      <c r="A560" s="36">
        <f t="shared" si="12"/>
        <v>461</v>
      </c>
      <c r="B560" s="571" t="s">
        <v>587</v>
      </c>
      <c r="C560" s="477"/>
      <c r="D560" s="478"/>
      <c r="E560" s="572" t="s">
        <v>14</v>
      </c>
      <c r="F560" s="573">
        <v>38</v>
      </c>
      <c r="G560" s="574">
        <v>34.3</v>
      </c>
      <c r="H560" s="89">
        <v>33.3</v>
      </c>
    </row>
    <row r="561" spans="1:8" s="118" customFormat="1" ht="0.75" customHeight="1">
      <c r="A561" s="36">
        <f t="shared" si="12"/>
        <v>0</v>
      </c>
      <c r="B561" s="559"/>
      <c r="C561" s="560"/>
      <c r="D561" s="561"/>
      <c r="E561" s="562"/>
      <c r="F561" s="65"/>
      <c r="G561" s="243"/>
      <c r="H561" s="575"/>
    </row>
    <row r="562" spans="1:8" s="118" customFormat="1" ht="0.75" customHeight="1">
      <c r="A562" s="36">
        <f t="shared" si="12"/>
        <v>0</v>
      </c>
      <c r="B562" s="559"/>
      <c r="C562" s="560"/>
      <c r="D562" s="561"/>
      <c r="E562" s="562"/>
      <c r="F562" s="65"/>
      <c r="G562" s="243"/>
      <c r="H562" s="575"/>
    </row>
    <row r="563" spans="1:8" s="118" customFormat="1" ht="26.25" customHeight="1">
      <c r="A563" s="36">
        <f t="shared" si="12"/>
        <v>462</v>
      </c>
      <c r="B563" s="571" t="s">
        <v>588</v>
      </c>
      <c r="C563" s="477"/>
      <c r="D563" s="478"/>
      <c r="E563" s="576" t="s">
        <v>589</v>
      </c>
      <c r="F563" s="173">
        <v>30</v>
      </c>
      <c r="G563" s="337">
        <f>ROUND(H563*1.03,1)</f>
        <v>26.8</v>
      </c>
      <c r="H563" s="186">
        <v>26</v>
      </c>
    </row>
    <row r="564" spans="1:8" s="118" customFormat="1" ht="19.5" customHeight="1">
      <c r="A564" s="36">
        <f t="shared" si="12"/>
        <v>463</v>
      </c>
      <c r="B564" s="559" t="s">
        <v>590</v>
      </c>
      <c r="C564" s="560"/>
      <c r="D564" s="561"/>
      <c r="E564" s="475" t="s">
        <v>591</v>
      </c>
      <c r="F564" s="577">
        <v>49</v>
      </c>
      <c r="G564" s="578">
        <v>45</v>
      </c>
      <c r="H564" s="181">
        <v>43.8</v>
      </c>
    </row>
    <row r="565" spans="1:8" s="118" customFormat="1" ht="19.5" customHeight="1">
      <c r="A565" s="36">
        <f t="shared" si="12"/>
        <v>0</v>
      </c>
      <c r="B565" s="579"/>
      <c r="C565" s="579"/>
      <c r="D565" s="579"/>
      <c r="E565" s="580"/>
      <c r="F565" s="94"/>
      <c r="G565" s="94"/>
      <c r="H565" s="581"/>
    </row>
    <row r="566" spans="1:10" s="118" customFormat="1" ht="19.5" customHeight="1">
      <c r="A566" s="36">
        <f t="shared" si="12"/>
        <v>0</v>
      </c>
      <c r="B566" s="582"/>
      <c r="C566" s="582"/>
      <c r="D566" s="583" t="s">
        <v>592</v>
      </c>
      <c r="E566" s="584"/>
      <c r="F566" s="105"/>
      <c r="G566" s="105"/>
      <c r="H566" s="585"/>
      <c r="J566" s="409"/>
    </row>
    <row r="567" spans="1:8" s="118" customFormat="1" ht="19.5" customHeight="1">
      <c r="A567" s="36">
        <f t="shared" si="12"/>
        <v>464</v>
      </c>
      <c r="B567" s="586" t="s">
        <v>593</v>
      </c>
      <c r="C567" s="587"/>
      <c r="D567" s="588"/>
      <c r="E567" s="589" t="s">
        <v>14</v>
      </c>
      <c r="F567" s="590">
        <v>35</v>
      </c>
      <c r="G567" s="591">
        <v>32</v>
      </c>
      <c r="H567" s="592">
        <v>29.3</v>
      </c>
    </row>
    <row r="568" spans="1:8" s="118" customFormat="1" ht="19.5" customHeight="1">
      <c r="A568" s="36">
        <f t="shared" si="12"/>
        <v>465</v>
      </c>
      <c r="B568" s="586" t="s">
        <v>594</v>
      </c>
      <c r="C568" s="587"/>
      <c r="D568" s="588"/>
      <c r="E568" s="589" t="s">
        <v>14</v>
      </c>
      <c r="F568" s="590">
        <v>29</v>
      </c>
      <c r="G568" s="591">
        <v>27.8</v>
      </c>
      <c r="H568" s="592">
        <v>26.9</v>
      </c>
    </row>
    <row r="569" spans="1:8" s="118" customFormat="1" ht="19.5" customHeight="1">
      <c r="A569" s="36">
        <f t="shared" si="12"/>
        <v>466</v>
      </c>
      <c r="B569" s="593" t="s">
        <v>595</v>
      </c>
      <c r="C569" s="594"/>
      <c r="D569" s="595"/>
      <c r="E569" s="596" t="s">
        <v>14</v>
      </c>
      <c r="F569" s="597">
        <v>8.5</v>
      </c>
      <c r="G569" s="107">
        <v>8</v>
      </c>
      <c r="H569" s="598">
        <v>7.8</v>
      </c>
    </row>
    <row r="570" spans="1:8" s="118" customFormat="1" ht="19.5" customHeight="1">
      <c r="A570" s="36">
        <f t="shared" si="12"/>
        <v>467</v>
      </c>
      <c r="B570" s="593" t="s">
        <v>596</v>
      </c>
      <c r="C570" s="594"/>
      <c r="D570" s="595"/>
      <c r="E570" s="596" t="s">
        <v>14</v>
      </c>
      <c r="F570" s="597">
        <v>6</v>
      </c>
      <c r="G570" s="107">
        <v>4.7</v>
      </c>
      <c r="H570" s="598">
        <v>4.5</v>
      </c>
    </row>
    <row r="571" spans="1:8" s="118" customFormat="1" ht="19.5" customHeight="1">
      <c r="A571" s="36">
        <f t="shared" si="12"/>
        <v>468</v>
      </c>
      <c r="B571" s="599" t="s">
        <v>597</v>
      </c>
      <c r="C571" s="599"/>
      <c r="D571" s="599"/>
      <c r="E571" s="600" t="s">
        <v>598</v>
      </c>
      <c r="F571" s="577">
        <v>102</v>
      </c>
      <c r="G571" s="105">
        <v>97</v>
      </c>
      <c r="H571" s="601">
        <v>92.9</v>
      </c>
    </row>
    <row r="572" spans="1:8" s="118" customFormat="1" ht="19.5" customHeight="1">
      <c r="A572" s="36">
        <f t="shared" si="12"/>
        <v>469</v>
      </c>
      <c r="B572" s="599" t="s">
        <v>599</v>
      </c>
      <c r="C572" s="599"/>
      <c r="D572" s="599"/>
      <c r="E572" s="600" t="s">
        <v>598</v>
      </c>
      <c r="F572" s="577">
        <v>53</v>
      </c>
      <c r="G572" s="105">
        <v>50</v>
      </c>
      <c r="H572" s="601">
        <v>48.7</v>
      </c>
    </row>
    <row r="573" spans="1:8" s="118" customFormat="1" ht="19.5" customHeight="1">
      <c r="A573" s="36">
        <f t="shared" si="12"/>
        <v>470</v>
      </c>
      <c r="B573" s="602" t="s">
        <v>600</v>
      </c>
      <c r="C573" s="560"/>
      <c r="D573" s="603"/>
      <c r="E573" s="600" t="s">
        <v>598</v>
      </c>
      <c r="F573" s="604">
        <v>93</v>
      </c>
      <c r="G573" s="107">
        <v>88</v>
      </c>
      <c r="H573" s="605">
        <v>84.6</v>
      </c>
    </row>
    <row r="574" spans="1:8" s="118" customFormat="1" ht="19.5" customHeight="1">
      <c r="A574" s="36">
        <f t="shared" si="12"/>
        <v>471</v>
      </c>
      <c r="B574" s="602" t="s">
        <v>601</v>
      </c>
      <c r="C574" s="560"/>
      <c r="D574" s="603"/>
      <c r="E574" s="600" t="s">
        <v>598</v>
      </c>
      <c r="F574" s="604">
        <v>49</v>
      </c>
      <c r="G574" s="107">
        <f>ROUND(H574*1.03,1)</f>
        <v>45.2</v>
      </c>
      <c r="H574" s="605">
        <v>43.9</v>
      </c>
    </row>
    <row r="575" spans="1:8" s="118" customFormat="1" ht="19.5" customHeight="1">
      <c r="A575" s="36">
        <f t="shared" si="12"/>
        <v>472</v>
      </c>
      <c r="B575" s="602" t="s">
        <v>602</v>
      </c>
      <c r="C575" s="560"/>
      <c r="D575" s="603"/>
      <c r="E575" s="600" t="s">
        <v>14</v>
      </c>
      <c r="F575" s="604">
        <v>7.5</v>
      </c>
      <c r="G575" s="107">
        <v>6.9</v>
      </c>
      <c r="H575" s="605">
        <v>6.7</v>
      </c>
    </row>
    <row r="576" spans="1:8" s="118" customFormat="1" ht="19.5" customHeight="1">
      <c r="A576" s="36">
        <f t="shared" si="12"/>
        <v>473</v>
      </c>
      <c r="B576" s="593" t="s">
        <v>603</v>
      </c>
      <c r="C576" s="477"/>
      <c r="D576" s="606"/>
      <c r="E576" s="607" t="s">
        <v>14</v>
      </c>
      <c r="F576" s="608">
        <v>11</v>
      </c>
      <c r="G576" s="105">
        <v>10.5</v>
      </c>
      <c r="H576" s="601">
        <v>9.9</v>
      </c>
    </row>
    <row r="577" spans="1:8" s="118" customFormat="1" ht="19.5" customHeight="1">
      <c r="A577" s="36">
        <f t="shared" si="12"/>
        <v>474</v>
      </c>
      <c r="B577" s="593" t="s">
        <v>604</v>
      </c>
      <c r="C577" s="477"/>
      <c r="D577" s="606"/>
      <c r="E577" s="607" t="s">
        <v>14</v>
      </c>
      <c r="F577" s="608">
        <v>11</v>
      </c>
      <c r="G577" s="105">
        <v>10.5</v>
      </c>
      <c r="H577" s="601">
        <v>9.9</v>
      </c>
    </row>
    <row r="578" spans="1:8" s="118" customFormat="1" ht="19.5" customHeight="1">
      <c r="A578" s="36">
        <f t="shared" si="12"/>
        <v>475</v>
      </c>
      <c r="B578" s="593" t="s">
        <v>605</v>
      </c>
      <c r="C578" s="477"/>
      <c r="D578" s="606"/>
      <c r="E578" s="607" t="s">
        <v>14</v>
      </c>
      <c r="F578" s="608">
        <v>25</v>
      </c>
      <c r="G578" s="105">
        <v>23.4</v>
      </c>
      <c r="H578" s="601">
        <v>22.7</v>
      </c>
    </row>
    <row r="579" spans="1:8" s="118" customFormat="1" ht="19.5" customHeight="1">
      <c r="A579" s="36">
        <f t="shared" si="12"/>
        <v>476</v>
      </c>
      <c r="B579" s="593" t="s">
        <v>606</v>
      </c>
      <c r="C579" s="477"/>
      <c r="D579" s="606"/>
      <c r="E579" s="607" t="s">
        <v>14</v>
      </c>
      <c r="F579" s="608">
        <v>25</v>
      </c>
      <c r="G579" s="105">
        <v>23.4</v>
      </c>
      <c r="H579" s="601">
        <v>22.7</v>
      </c>
    </row>
    <row r="580" spans="1:8" s="118" customFormat="1" ht="19.5" customHeight="1">
      <c r="A580" s="36">
        <f t="shared" si="12"/>
        <v>477</v>
      </c>
      <c r="B580" s="593" t="s">
        <v>607</v>
      </c>
      <c r="C580" s="477"/>
      <c r="D580" s="606"/>
      <c r="E580" s="607" t="s">
        <v>14</v>
      </c>
      <c r="F580" s="608">
        <v>25</v>
      </c>
      <c r="G580" s="105">
        <v>24</v>
      </c>
      <c r="H580" s="601">
        <v>23.5</v>
      </c>
    </row>
    <row r="581" spans="1:8" s="118" customFormat="1" ht="19.5" customHeight="1">
      <c r="A581" s="36">
        <f t="shared" si="12"/>
        <v>478</v>
      </c>
      <c r="B581" s="593" t="s">
        <v>608</v>
      </c>
      <c r="C581" s="477"/>
      <c r="D581" s="606"/>
      <c r="E581" s="607" t="s">
        <v>14</v>
      </c>
      <c r="F581" s="608">
        <v>15</v>
      </c>
      <c r="G581" s="105">
        <v>13</v>
      </c>
      <c r="H581" s="601">
        <v>11.4</v>
      </c>
    </row>
    <row r="582" spans="1:8" s="118" customFormat="1" ht="19.5" customHeight="1">
      <c r="A582" s="36">
        <f t="shared" si="12"/>
        <v>479</v>
      </c>
      <c r="B582" s="593" t="s">
        <v>609</v>
      </c>
      <c r="C582" s="477"/>
      <c r="D582" s="606"/>
      <c r="E582" s="607" t="s">
        <v>14</v>
      </c>
      <c r="F582" s="608">
        <v>30</v>
      </c>
      <c r="G582" s="105">
        <v>28</v>
      </c>
      <c r="H582" s="601">
        <v>26.6</v>
      </c>
    </row>
    <row r="583" spans="1:8" s="118" customFormat="1" ht="19.5" customHeight="1">
      <c r="A583" s="36">
        <f t="shared" si="12"/>
        <v>480</v>
      </c>
      <c r="B583" s="593" t="s">
        <v>610</v>
      </c>
      <c r="C583" s="477"/>
      <c r="D583" s="606"/>
      <c r="E583" s="607" t="s">
        <v>14</v>
      </c>
      <c r="F583" s="608">
        <v>17.5</v>
      </c>
      <c r="G583" s="105">
        <v>16.4</v>
      </c>
      <c r="H583" s="601">
        <v>15.9</v>
      </c>
    </row>
    <row r="584" spans="1:8" s="118" customFormat="1" ht="19.5" customHeight="1">
      <c r="A584" s="36">
        <f t="shared" si="12"/>
        <v>481</v>
      </c>
      <c r="B584" s="593" t="s">
        <v>611</v>
      </c>
      <c r="C584" s="477"/>
      <c r="D584" s="606"/>
      <c r="E584" s="607" t="s">
        <v>14</v>
      </c>
      <c r="F584" s="608">
        <v>31.8</v>
      </c>
      <c r="G584" s="105">
        <v>29.8</v>
      </c>
      <c r="H584" s="601">
        <v>28.9</v>
      </c>
    </row>
    <row r="585" spans="1:8" s="118" customFormat="1" ht="19.5" customHeight="1">
      <c r="A585" s="36">
        <f t="shared" si="12"/>
        <v>482</v>
      </c>
      <c r="B585" s="593" t="s">
        <v>612</v>
      </c>
      <c r="C585" s="477"/>
      <c r="D585" s="606"/>
      <c r="E585" s="607" t="s">
        <v>14</v>
      </c>
      <c r="F585" s="608">
        <v>25</v>
      </c>
      <c r="G585" s="105">
        <v>23</v>
      </c>
      <c r="H585" s="601">
        <v>21.8</v>
      </c>
    </row>
    <row r="586" spans="1:8" s="118" customFormat="1" ht="19.5" customHeight="1">
      <c r="A586" s="36">
        <f t="shared" si="12"/>
        <v>483</v>
      </c>
      <c r="B586" s="609" t="s">
        <v>613</v>
      </c>
      <c r="C586" s="567"/>
      <c r="D586" s="610"/>
      <c r="E586" s="611" t="s">
        <v>111</v>
      </c>
      <c r="F586" s="612">
        <v>37</v>
      </c>
      <c r="G586" s="613">
        <v>35</v>
      </c>
      <c r="H586" s="614">
        <v>33.9</v>
      </c>
    </row>
    <row r="587" spans="1:8" s="118" customFormat="1" ht="19.5" customHeight="1">
      <c r="A587" s="36">
        <f t="shared" si="12"/>
        <v>484</v>
      </c>
      <c r="B587" s="593" t="s">
        <v>614</v>
      </c>
      <c r="C587" s="477"/>
      <c r="D587" s="606"/>
      <c r="E587" s="607" t="s">
        <v>111</v>
      </c>
      <c r="F587" s="608">
        <v>37</v>
      </c>
      <c r="G587" s="105">
        <v>35</v>
      </c>
      <c r="H587" s="601">
        <v>33.9</v>
      </c>
    </row>
    <row r="588" spans="1:8" s="118" customFormat="1" ht="19.5" customHeight="1">
      <c r="A588" s="36">
        <f t="shared" si="12"/>
        <v>485</v>
      </c>
      <c r="B588" s="593" t="s">
        <v>615</v>
      </c>
      <c r="C588" s="477"/>
      <c r="D588" s="606"/>
      <c r="E588" s="607" t="s">
        <v>111</v>
      </c>
      <c r="F588" s="608">
        <v>29</v>
      </c>
      <c r="G588" s="105">
        <v>26.3</v>
      </c>
      <c r="H588" s="601">
        <v>25.7</v>
      </c>
    </row>
    <row r="589" spans="1:8" s="118" customFormat="1" ht="19.5" customHeight="1">
      <c r="A589" s="36">
        <f t="shared" si="12"/>
        <v>486</v>
      </c>
      <c r="B589" s="593" t="s">
        <v>616</v>
      </c>
      <c r="C589" s="477"/>
      <c r="D589" s="606"/>
      <c r="E589" s="607" t="s">
        <v>111</v>
      </c>
      <c r="F589" s="608">
        <v>29</v>
      </c>
      <c r="G589" s="105">
        <v>26.3</v>
      </c>
      <c r="H589" s="601">
        <v>25.7</v>
      </c>
    </row>
    <row r="590" spans="1:8" s="118" customFormat="1" ht="19.5" customHeight="1">
      <c r="A590" s="36">
        <f t="shared" si="12"/>
        <v>487</v>
      </c>
      <c r="B590" s="615" t="s">
        <v>617</v>
      </c>
      <c r="C590" s="615"/>
      <c r="D590" s="615"/>
      <c r="E590" s="616" t="s">
        <v>618</v>
      </c>
      <c r="F590" s="617">
        <v>25</v>
      </c>
      <c r="G590" s="618">
        <v>23.5</v>
      </c>
      <c r="H590" s="619">
        <v>22.8</v>
      </c>
    </row>
    <row r="591" spans="1:8" s="153" customFormat="1" ht="21.75" customHeight="1">
      <c r="A591" s="36">
        <f t="shared" si="12"/>
        <v>488</v>
      </c>
      <c r="B591" s="620" t="s">
        <v>619</v>
      </c>
      <c r="C591" s="620"/>
      <c r="D591" s="620"/>
      <c r="E591" s="616" t="s">
        <v>618</v>
      </c>
      <c r="F591" s="617">
        <v>29</v>
      </c>
      <c r="G591" s="618">
        <v>27</v>
      </c>
      <c r="H591" s="619">
        <v>26.4</v>
      </c>
    </row>
    <row r="592" spans="1:8" s="153" customFormat="1" ht="21.75" customHeight="1">
      <c r="A592" s="36">
        <f t="shared" si="12"/>
        <v>489</v>
      </c>
      <c r="B592" s="620" t="s">
        <v>620</v>
      </c>
      <c r="C592" s="620"/>
      <c r="D592" s="620"/>
      <c r="E592" s="616" t="s">
        <v>618</v>
      </c>
      <c r="F592" s="617">
        <v>38</v>
      </c>
      <c r="G592" s="618">
        <v>36</v>
      </c>
      <c r="H592" s="619">
        <v>34.6</v>
      </c>
    </row>
    <row r="593" spans="1:8" s="153" customFormat="1" ht="21.75" customHeight="1">
      <c r="A593" s="36">
        <f t="shared" si="12"/>
        <v>490</v>
      </c>
      <c r="B593" s="197" t="s">
        <v>621</v>
      </c>
      <c r="C593" s="197"/>
      <c r="D593" s="197"/>
      <c r="E593" s="144" t="s">
        <v>622</v>
      </c>
      <c r="F593" s="577">
        <v>25</v>
      </c>
      <c r="G593" s="105">
        <v>23</v>
      </c>
      <c r="H593" s="621">
        <v>21.4</v>
      </c>
    </row>
    <row r="594" spans="1:8" s="153" customFormat="1" ht="19.5" customHeight="1">
      <c r="A594" s="36">
        <f t="shared" si="12"/>
        <v>491</v>
      </c>
      <c r="B594" s="211" t="s">
        <v>621</v>
      </c>
      <c r="C594" s="211"/>
      <c r="D594" s="211"/>
      <c r="E594" s="436" t="s">
        <v>502</v>
      </c>
      <c r="F594" s="577">
        <v>25</v>
      </c>
      <c r="G594" s="105">
        <v>23</v>
      </c>
      <c r="H594" s="621">
        <v>21.8</v>
      </c>
    </row>
    <row r="595" spans="1:8" s="118" customFormat="1" ht="19.5" customHeight="1">
      <c r="A595" s="36">
        <f t="shared" si="12"/>
        <v>492</v>
      </c>
      <c r="B595" s="211" t="s">
        <v>623</v>
      </c>
      <c r="C595" s="211"/>
      <c r="D595" s="211"/>
      <c r="E595" s="436" t="s">
        <v>502</v>
      </c>
      <c r="F595" s="604">
        <v>25</v>
      </c>
      <c r="G595" s="107">
        <v>23.5</v>
      </c>
      <c r="H595" s="605">
        <v>22.6</v>
      </c>
    </row>
    <row r="596" spans="1:8" s="118" customFormat="1" ht="23.25" customHeight="1">
      <c r="A596" s="36">
        <f t="shared" si="12"/>
        <v>493</v>
      </c>
      <c r="B596" s="622" t="s">
        <v>624</v>
      </c>
      <c r="C596" s="622"/>
      <c r="D596" s="622"/>
      <c r="E596" s="623" t="s">
        <v>502</v>
      </c>
      <c r="F596" s="624">
        <v>20.6</v>
      </c>
      <c r="G596" s="625">
        <f>ROUND(H596*1.03,1)</f>
        <v>19.5</v>
      </c>
      <c r="H596" s="626">
        <v>18.9</v>
      </c>
    </row>
    <row r="597" spans="1:8" s="118" customFormat="1" ht="24" customHeight="1">
      <c r="A597" s="627"/>
      <c r="B597" s="622"/>
      <c r="C597" s="622"/>
      <c r="D597" s="622"/>
      <c r="E597" s="628"/>
      <c r="F597" s="629"/>
      <c r="G597" s="630"/>
      <c r="H597" s="631"/>
    </row>
    <row r="598" spans="1:8" s="118" customFormat="1" ht="19.5" customHeight="1" hidden="1">
      <c r="A598" s="627">
        <v>438</v>
      </c>
      <c r="B598" s="206" t="s">
        <v>625</v>
      </c>
      <c r="C598" s="206"/>
      <c r="D598" s="206"/>
      <c r="E598" s="632" t="s">
        <v>502</v>
      </c>
      <c r="F598" s="208">
        <f aca="true" t="shared" si="13" ref="F598:F599">ROUND(H598*1.07,1)</f>
        <v>29</v>
      </c>
      <c r="G598" s="633">
        <f aca="true" t="shared" si="14" ref="G598:G599">ROUND(H598*1.03,1)</f>
        <v>27.9</v>
      </c>
      <c r="H598" s="634">
        <v>27.1</v>
      </c>
    </row>
    <row r="599" spans="1:8" s="118" customFormat="1" ht="24" customHeight="1" hidden="1">
      <c r="A599" s="635">
        <v>439</v>
      </c>
      <c r="B599" s="216" t="s">
        <v>626</v>
      </c>
      <c r="C599" s="216"/>
      <c r="D599" s="216"/>
      <c r="E599" s="636" t="s">
        <v>502</v>
      </c>
      <c r="F599" s="202">
        <f t="shared" si="13"/>
        <v>29</v>
      </c>
      <c r="G599" s="637">
        <f t="shared" si="14"/>
        <v>27.9</v>
      </c>
      <c r="H599" s="638">
        <v>27.1</v>
      </c>
    </row>
    <row r="600" spans="1:8" ht="22.5">
      <c r="A600" s="639"/>
      <c r="B600" s="640"/>
      <c r="C600" s="640"/>
      <c r="D600" s="6" t="s">
        <v>627</v>
      </c>
      <c r="E600" s="6"/>
      <c r="F600" s="6"/>
      <c r="G600" s="640"/>
      <c r="H600" s="641"/>
    </row>
    <row r="601" spans="2:8" ht="22.5">
      <c r="B601" s="640"/>
      <c r="C601" s="640"/>
      <c r="D601" s="6" t="s">
        <v>628</v>
      </c>
      <c r="E601" s="6"/>
      <c r="F601" s="6"/>
      <c r="G601" s="640"/>
      <c r="H601" s="641"/>
    </row>
  </sheetData>
  <sheetProtection selectLockedCells="1" selectUnlockedCells="1"/>
  <mergeCells count="311">
    <mergeCell ref="A1:G1"/>
    <mergeCell ref="A2:G2"/>
    <mergeCell ref="A4:G4"/>
    <mergeCell ref="A5:H5"/>
    <mergeCell ref="A6:H6"/>
    <mergeCell ref="B7:D7"/>
    <mergeCell ref="B8:D8"/>
    <mergeCell ref="B9:D9"/>
    <mergeCell ref="A10:H10"/>
    <mergeCell ref="D11:E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27:D27"/>
    <mergeCell ref="B32:D32"/>
    <mergeCell ref="B40:D40"/>
    <mergeCell ref="B45:D45"/>
    <mergeCell ref="D46:F46"/>
    <mergeCell ref="B50:D50"/>
    <mergeCell ref="B53:D53"/>
    <mergeCell ref="B54:D54"/>
    <mergeCell ref="B55:D55"/>
    <mergeCell ref="B56:D56"/>
    <mergeCell ref="B57:D57"/>
    <mergeCell ref="B58:D58"/>
    <mergeCell ref="B60:D60"/>
    <mergeCell ref="B61:D61"/>
    <mergeCell ref="B63:D63"/>
    <mergeCell ref="B64:D64"/>
    <mergeCell ref="B65:D65"/>
    <mergeCell ref="B66:D66"/>
    <mergeCell ref="B67:D67"/>
    <mergeCell ref="B68:D68"/>
    <mergeCell ref="B69:D69"/>
    <mergeCell ref="B70:H70"/>
    <mergeCell ref="B71:H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6:D86"/>
    <mergeCell ref="B87:D87"/>
    <mergeCell ref="B88:D88"/>
    <mergeCell ref="B91:D91"/>
    <mergeCell ref="B93:D93"/>
    <mergeCell ref="B98:D98"/>
    <mergeCell ref="B99:D99"/>
    <mergeCell ref="B102:D102"/>
    <mergeCell ref="B103:D103"/>
    <mergeCell ref="B104:D104"/>
    <mergeCell ref="B105:D105"/>
    <mergeCell ref="B106:D106"/>
    <mergeCell ref="B127:D127"/>
    <mergeCell ref="B128:D128"/>
    <mergeCell ref="B129:D129"/>
    <mergeCell ref="B130:D130"/>
    <mergeCell ref="B131:D131"/>
    <mergeCell ref="B137:D137"/>
    <mergeCell ref="B138:D138"/>
    <mergeCell ref="B140:D140"/>
    <mergeCell ref="B141:D141"/>
    <mergeCell ref="B143:D143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H157"/>
    <mergeCell ref="B158:G158"/>
    <mergeCell ref="B159:D159"/>
    <mergeCell ref="B160:D160"/>
    <mergeCell ref="B161:D161"/>
    <mergeCell ref="B162:D162"/>
    <mergeCell ref="B166:D166"/>
    <mergeCell ref="B167:D167"/>
    <mergeCell ref="B168:D168"/>
    <mergeCell ref="B170:D170"/>
    <mergeCell ref="B179:D179"/>
    <mergeCell ref="B180:D180"/>
    <mergeCell ref="B181:D181"/>
    <mergeCell ref="B182:D182"/>
    <mergeCell ref="B183:D183"/>
    <mergeCell ref="B202:D202"/>
    <mergeCell ref="B203:D203"/>
    <mergeCell ref="B207:D207"/>
    <mergeCell ref="B208:D208"/>
    <mergeCell ref="B211:D211"/>
    <mergeCell ref="B215:D215"/>
    <mergeCell ref="B216:D216"/>
    <mergeCell ref="B217:D217"/>
    <mergeCell ref="B219:E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30:D230"/>
    <mergeCell ref="B240:H240"/>
    <mergeCell ref="B241:H241"/>
    <mergeCell ref="B242:D242"/>
    <mergeCell ref="B243:D243"/>
    <mergeCell ref="B245:D245"/>
    <mergeCell ref="B246:D246"/>
    <mergeCell ref="B247:D247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83:D283"/>
    <mergeCell ref="B284:D284"/>
    <mergeCell ref="B285:D285"/>
    <mergeCell ref="B286:D286"/>
    <mergeCell ref="B287:D287"/>
    <mergeCell ref="B288:D288"/>
    <mergeCell ref="B289:D289"/>
    <mergeCell ref="B291:H291"/>
    <mergeCell ref="B292:D292"/>
    <mergeCell ref="B293:D293"/>
    <mergeCell ref="B294:D294"/>
    <mergeCell ref="B295:D295"/>
    <mergeCell ref="B309:H309"/>
    <mergeCell ref="B310:D310"/>
    <mergeCell ref="B311:D311"/>
    <mergeCell ref="B312:D312"/>
    <mergeCell ref="B313:D313"/>
    <mergeCell ref="B315:D315"/>
    <mergeCell ref="B319:D319"/>
    <mergeCell ref="B320:D320"/>
    <mergeCell ref="B321:D321"/>
    <mergeCell ref="B322:D322"/>
    <mergeCell ref="B328:D328"/>
    <mergeCell ref="B329:D329"/>
    <mergeCell ref="B330:D330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7:D347"/>
    <mergeCell ref="B349:D349"/>
    <mergeCell ref="B350:D350"/>
    <mergeCell ref="B351:D351"/>
    <mergeCell ref="B353:D353"/>
    <mergeCell ref="B354:D354"/>
    <mergeCell ref="B355:D355"/>
    <mergeCell ref="B356:D356"/>
    <mergeCell ref="B359:D359"/>
    <mergeCell ref="B360:D360"/>
    <mergeCell ref="B361:D361"/>
    <mergeCell ref="B362:D362"/>
    <mergeCell ref="B365:I365"/>
    <mergeCell ref="B366:D366"/>
    <mergeCell ref="B367:D367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2:D382"/>
    <mergeCell ref="B387:I387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D398:E398"/>
    <mergeCell ref="B399:H399"/>
    <mergeCell ref="B400:D400"/>
    <mergeCell ref="B401:D401"/>
    <mergeCell ref="B405:D405"/>
    <mergeCell ref="B407:D407"/>
    <mergeCell ref="B410:D410"/>
    <mergeCell ref="B411:D411"/>
    <mergeCell ref="B412:D412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2:D432"/>
    <mergeCell ref="B433:D433"/>
    <mergeCell ref="B435:D435"/>
    <mergeCell ref="B436:D436"/>
    <mergeCell ref="B437:D437"/>
    <mergeCell ref="B438:D438"/>
    <mergeCell ref="B439:D439"/>
    <mergeCell ref="B440:D440"/>
    <mergeCell ref="B441:D441"/>
    <mergeCell ref="D442:G442"/>
    <mergeCell ref="B443:D443"/>
    <mergeCell ref="B469:D469"/>
    <mergeCell ref="B470:D470"/>
    <mergeCell ref="B471:D471"/>
    <mergeCell ref="B472:D472"/>
    <mergeCell ref="B475:D475"/>
    <mergeCell ref="B476:D476"/>
    <mergeCell ref="B477:D477"/>
    <mergeCell ref="B479:D479"/>
    <mergeCell ref="B480:D480"/>
    <mergeCell ref="B482:H482"/>
    <mergeCell ref="B483:D483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D528:E528"/>
    <mergeCell ref="B571:D571"/>
    <mergeCell ref="B572:D572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D600:F600"/>
    <mergeCell ref="D601:F601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Опт!B86</f>
        <v>0</v>
      </c>
      <c r="B4">
        <f>Опт!C86</f>
        <v>0</v>
      </c>
      <c r="C4">
        <f>Опт!D86</f>
        <v>0</v>
      </c>
      <c r="D4">
        <f>Опт!E86</f>
        <v>0</v>
      </c>
      <c r="E4" t="e">
        <f>Опт!#REF!</f>
        <v>#REF!</v>
      </c>
      <c r="F4" s="648">
        <f>Опт!H86</f>
        <v>39.9</v>
      </c>
      <c r="G4" t="e">
        <f>Опт!#REF!</f>
        <v>#REF!</v>
      </c>
      <c r="H4" s="648">
        <f>Опт!H86</f>
        <v>39.9</v>
      </c>
      <c r="I4" s="648">
        <f>Опт!H86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48">
        <f>Опт!H93</f>
        <v>64.3</v>
      </c>
      <c r="G17" t="e">
        <f>Опт!#REF!</f>
        <v>#REF!</v>
      </c>
      <c r="H17" s="648">
        <f>Опт!H93</f>
        <v>64.3</v>
      </c>
      <c r="I17" s="648">
        <f>Опт!H93</f>
        <v>64.3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Опт!$BO$92</f>
        <v>0</v>
      </c>
      <c r="F71" t="e">
        <f>Опт!#REF!</f>
        <v>#REF!</v>
      </c>
      <c r="G71">
        <f>Опт!$BO$92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Опт!$ET$225</f>
        <v>0</v>
      </c>
      <c r="B72">
        <f>Опт!$ET$225</f>
        <v>0</v>
      </c>
      <c r="C72">
        <f>Опт!$ET$225</f>
        <v>0</v>
      </c>
      <c r="D72">
        <f>Опт!$ET$225</f>
        <v>0</v>
      </c>
      <c r="E72">
        <f>Опт!$BO$92</f>
        <v>0</v>
      </c>
      <c r="F72">
        <f>Опт!$ET$225</f>
        <v>0</v>
      </c>
      <c r="G72">
        <f>Опт!$BO$92</f>
        <v>0</v>
      </c>
      <c r="H72">
        <f>Опт!$ET$225</f>
        <v>0</v>
      </c>
      <c r="I72">
        <f>Опт!$ET$225</f>
        <v>0</v>
      </c>
      <c r="J72" t="e">
        <f>Опт!#REF!</f>
        <v>#REF!</v>
      </c>
    </row>
    <row r="73" spans="1:10" ht="11.25">
      <c r="A73">
        <f>Опт!$ET$225</f>
        <v>0</v>
      </c>
      <c r="B73">
        <f>Опт!$ET$225</f>
        <v>0</v>
      </c>
      <c r="C73">
        <f>Опт!$ET$225</f>
        <v>0</v>
      </c>
      <c r="D73">
        <f>Опт!$ET$225</f>
        <v>0</v>
      </c>
      <c r="E73" t="e">
        <f>Опт!#REF!</f>
        <v>#REF!</v>
      </c>
      <c r="F73">
        <f>Опт!$ET$225</f>
        <v>0</v>
      </c>
      <c r="G73" t="e">
        <f>Опт!#REF!</f>
        <v>#REF!</v>
      </c>
      <c r="H73">
        <f>Опт!$ET$225</f>
        <v>0</v>
      </c>
      <c r="I73">
        <f>Опт!$ET$225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9" ht="11.25">
      <c r="A2">
        <f>Опт!B157</f>
        <v>0</v>
      </c>
      <c r="B2">
        <f>Опт!C157</f>
        <v>0</v>
      </c>
      <c r="C2">
        <f>Опт!D157</f>
        <v>0</v>
      </c>
      <c r="D2">
        <f>Опт!E157</f>
        <v>0</v>
      </c>
      <c r="E2" t="e">
        <f>Опт!#REF!</f>
        <v>#REF!</v>
      </c>
      <c r="F2">
        <f>Опт!H157</f>
        <v>0</v>
      </c>
      <c r="G2" t="e">
        <f>Опт!#REF!</f>
        <v>#REF!</v>
      </c>
      <c r="H2">
        <f>Опт!H157</f>
        <v>0</v>
      </c>
      <c r="I2">
        <f>Опт!H157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Опт!B183</f>
        <v>0</v>
      </c>
      <c r="B6">
        <f>Опт!C183</f>
        <v>0</v>
      </c>
      <c r="C6">
        <f>Опт!D183</f>
        <v>0</v>
      </c>
      <c r="D6">
        <f>Опт!E183</f>
        <v>0</v>
      </c>
      <c r="E6" t="e">
        <f>Опт!#REF!</f>
        <v>#REF!</v>
      </c>
      <c r="F6" s="648">
        <f>Опт!H183</f>
        <v>70.25</v>
      </c>
      <c r="G6" t="e">
        <f>Опт!#REF!</f>
        <v>#REF!</v>
      </c>
      <c r="H6" s="648">
        <f>Опт!H183</f>
        <v>70.25</v>
      </c>
      <c r="I6" s="648">
        <f>Опт!H183</f>
        <v>70.25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Опт!$DC$149</f>
        <v>0</v>
      </c>
      <c r="F19" t="e">
        <f>Опт!#REF!</f>
        <v>#REF!</v>
      </c>
      <c r="G19">
        <f>Опт!$DC$149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Опт!$DM$181</f>
        <v>0</v>
      </c>
      <c r="B20">
        <f>Опт!$DM$181</f>
        <v>0</v>
      </c>
      <c r="C20">
        <f>Опт!$DM$181</f>
        <v>0</v>
      </c>
      <c r="D20">
        <f>Опт!$DM$181</f>
        <v>0</v>
      </c>
      <c r="E20">
        <f>Опт!$DC$149</f>
        <v>0</v>
      </c>
      <c r="F20">
        <f>Опт!$DM$181</f>
        <v>0</v>
      </c>
      <c r="G20">
        <f>Опт!$DC$149</f>
        <v>0</v>
      </c>
      <c r="H20">
        <f>Опт!$DM$181</f>
        <v>0</v>
      </c>
      <c r="I20">
        <f>Опт!$DM$181</f>
        <v>0</v>
      </c>
    </row>
    <row r="21" spans="1:9" ht="11.25">
      <c r="A21">
        <f>Опт!$DM$181</f>
        <v>0</v>
      </c>
      <c r="B21">
        <f>Опт!$DM$181</f>
        <v>0</v>
      </c>
      <c r="C21">
        <f>Опт!$DM$181</f>
        <v>0</v>
      </c>
      <c r="D21">
        <f>Опт!$DM$181</f>
        <v>0</v>
      </c>
      <c r="E21" t="e">
        <f>Опт!#REF!</f>
        <v>#REF!</v>
      </c>
      <c r="F21">
        <f>Опт!$DM$181</f>
        <v>0</v>
      </c>
      <c r="G21" t="e">
        <f>Опт!#REF!</f>
        <v>#REF!</v>
      </c>
      <c r="H21">
        <f>Опт!$DM$181</f>
        <v>0</v>
      </c>
      <c r="I21">
        <f>Опт!$DM$181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48" t="e">
        <f>Опт!#REF!</f>
        <v>#REF!</v>
      </c>
      <c r="G31" t="e">
        <f>Опт!#REF!</f>
        <v>#REF!</v>
      </c>
      <c r="H31" s="648" t="e">
        <f>Опт!#REF!</f>
        <v>#REF!</v>
      </c>
      <c r="I31" s="648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Опт!$DM$181</f>
        <v>0</v>
      </c>
      <c r="F36" t="e">
        <f>Опт!#REF!</f>
        <v>#REF!</v>
      </c>
      <c r="G36">
        <f>Опт!$DM$181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Опт!$DM$181</f>
        <v>0</v>
      </c>
      <c r="F37" t="e">
        <f>Опт!#REF!</f>
        <v>#REF!</v>
      </c>
      <c r="G37">
        <f>Опт!$DM$181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Опт!$DO$183</f>
        <v>0</v>
      </c>
      <c r="F39" t="e">
        <f>Опт!#REF!</f>
        <v>#REF!</v>
      </c>
      <c r="G39">
        <f>Опт!$DO$183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Опт!$DO$183</f>
        <v>0</v>
      </c>
      <c r="F40" t="e">
        <f>Опт!#REF!</f>
        <v>#REF!</v>
      </c>
      <c r="G40">
        <f>Опт!$DO$183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Опт!B219</f>
        <v>0</v>
      </c>
      <c r="B50">
        <f>Опт!C219</f>
        <v>0</v>
      </c>
      <c r="C50">
        <f>Опт!D219</f>
        <v>0</v>
      </c>
      <c r="D50">
        <f>Опт!E219</f>
        <v>0</v>
      </c>
      <c r="E50" t="e">
        <f>Опт!#REF!</f>
        <v>#REF!</v>
      </c>
      <c r="F50">
        <f>Опт!H219</f>
        <v>0</v>
      </c>
      <c r="G50" t="e">
        <f>Опт!#REF!</f>
        <v>#REF!</v>
      </c>
      <c r="H50">
        <f>Опт!H219</f>
        <v>0</v>
      </c>
      <c r="I50">
        <f>Опт!H219</f>
        <v>0</v>
      </c>
    </row>
    <row r="51" spans="1:9" ht="11.25">
      <c r="A51">
        <f>Опт!B220</f>
        <v>0</v>
      </c>
      <c r="B51">
        <f>Опт!C220</f>
        <v>0</v>
      </c>
      <c r="C51">
        <f>Опт!D220</f>
        <v>0</v>
      </c>
      <c r="D51">
        <f>Опт!E220</f>
        <v>0</v>
      </c>
      <c r="E51" t="e">
        <f>Опт!#REF!</f>
        <v>#REF!</v>
      </c>
      <c r="F51" s="648">
        <f>Опт!H220</f>
        <v>42.2</v>
      </c>
      <c r="G51" t="e">
        <f>Опт!#REF!</f>
        <v>#REF!</v>
      </c>
      <c r="H51" s="648">
        <f>Опт!H220</f>
        <v>42.2</v>
      </c>
      <c r="I51" s="648">
        <f>Опт!H220</f>
        <v>42.2</v>
      </c>
    </row>
    <row r="52" spans="1:9" ht="11.25">
      <c r="A52">
        <f>Опт!B221</f>
        <v>0</v>
      </c>
      <c r="B52">
        <f>Опт!C221</f>
        <v>0</v>
      </c>
      <c r="C52">
        <f>Опт!D221</f>
        <v>0</v>
      </c>
      <c r="D52">
        <f>Опт!E221</f>
        <v>0</v>
      </c>
      <c r="E52" t="e">
        <f>Опт!#REF!</f>
        <v>#REF!</v>
      </c>
      <c r="F52" s="648">
        <f>Опт!H221</f>
        <v>0</v>
      </c>
      <c r="G52" t="e">
        <f>Опт!#REF!</f>
        <v>#REF!</v>
      </c>
      <c r="H52" s="648">
        <f>Опт!H221</f>
        <v>0</v>
      </c>
      <c r="I52" s="648">
        <f>Опт!H221</f>
        <v>0</v>
      </c>
    </row>
    <row r="53" spans="1:9" ht="11.25">
      <c r="A53">
        <f>Опт!B222</f>
        <v>0</v>
      </c>
      <c r="B53">
        <f>Опт!C222</f>
        <v>0</v>
      </c>
      <c r="C53">
        <f>Опт!D222</f>
        <v>0</v>
      </c>
      <c r="D53">
        <f>Опт!E222</f>
        <v>0</v>
      </c>
      <c r="E53" t="e">
        <f>Опт!#REF!</f>
        <v>#REF!</v>
      </c>
      <c r="F53" s="648">
        <f>Опт!H222</f>
        <v>0</v>
      </c>
      <c r="G53" t="e">
        <f>Опт!#REF!</f>
        <v>#REF!</v>
      </c>
      <c r="H53" s="648">
        <f>Опт!H222</f>
        <v>0</v>
      </c>
      <c r="I53" s="648">
        <f>Опт!H222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Опт!B224</f>
        <v>0</v>
      </c>
      <c r="B55">
        <f>Опт!C224</f>
        <v>0</v>
      </c>
      <c r="C55">
        <f>Опт!D224</f>
        <v>0</v>
      </c>
      <c r="D55">
        <f>Опт!E224</f>
        <v>0</v>
      </c>
      <c r="E55" t="e">
        <f>Опт!#REF!</f>
        <v>#REF!</v>
      </c>
      <c r="F55" s="648">
        <f>Опт!H224</f>
        <v>0</v>
      </c>
      <c r="G55" t="e">
        <f>Опт!#REF!</f>
        <v>#REF!</v>
      </c>
      <c r="H55" s="648">
        <f>Опт!H224</f>
        <v>0</v>
      </c>
      <c r="I55" s="648">
        <f>Опт!H224</f>
        <v>0</v>
      </c>
    </row>
    <row r="56" spans="1:9" ht="11.25">
      <c r="A56">
        <f>Опт!B225</f>
        <v>0</v>
      </c>
      <c r="B56">
        <f>Опт!C225</f>
        <v>0</v>
      </c>
      <c r="C56">
        <f>Опт!D225</f>
        <v>0</v>
      </c>
      <c r="D56">
        <f>Опт!E225</f>
        <v>0</v>
      </c>
      <c r="E56" t="e">
        <f>Опт!#REF!</f>
        <v>#REF!</v>
      </c>
      <c r="F56" s="648">
        <f>Опт!H225</f>
        <v>0</v>
      </c>
      <c r="G56" t="e">
        <f>Опт!#REF!</f>
        <v>#REF!</v>
      </c>
      <c r="H56" s="648">
        <f>Опт!H225</f>
        <v>0</v>
      </c>
      <c r="I56" s="648">
        <f>Опт!H225</f>
        <v>0</v>
      </c>
    </row>
    <row r="57" spans="1:9" ht="11.25">
      <c r="A57">
        <f>Опт!B226</f>
        <v>0</v>
      </c>
      <c r="B57">
        <f>Опт!C226</f>
        <v>0</v>
      </c>
      <c r="C57">
        <f>Опт!D226</f>
        <v>0</v>
      </c>
      <c r="D57">
        <f>Опт!E226</f>
        <v>0</v>
      </c>
      <c r="E57" t="e">
        <f>Опт!#REF!</f>
        <v>#REF!</v>
      </c>
      <c r="F57" s="648">
        <f>Опт!H226</f>
        <v>0</v>
      </c>
      <c r="G57" t="e">
        <f>Опт!#REF!</f>
        <v>#REF!</v>
      </c>
      <c r="H57" s="648">
        <f>Опт!H226</f>
        <v>0</v>
      </c>
      <c r="I57" s="648">
        <f>Опт!H226</f>
        <v>0</v>
      </c>
    </row>
    <row r="58" spans="1:9" ht="11.25">
      <c r="A58">
        <f>Опт!B227</f>
        <v>0</v>
      </c>
      <c r="B58">
        <f>Опт!C227</f>
        <v>0</v>
      </c>
      <c r="C58">
        <f>Опт!D227</f>
        <v>0</v>
      </c>
      <c r="D58">
        <f>Опт!E227</f>
        <v>0</v>
      </c>
      <c r="E58" t="e">
        <f>Опт!#REF!</f>
        <v>#REF!</v>
      </c>
      <c r="F58" s="648">
        <f>Опт!H227</f>
        <v>0</v>
      </c>
      <c r="G58" t="e">
        <f>Опт!#REF!</f>
        <v>#REF!</v>
      </c>
      <c r="H58" s="648">
        <f>Опт!H227</f>
        <v>0</v>
      </c>
      <c r="I58" s="648">
        <f>Опт!H227</f>
        <v>0</v>
      </c>
    </row>
    <row r="59" spans="1:9" ht="11.25">
      <c r="A59">
        <f>Опт!B228</f>
        <v>0</v>
      </c>
      <c r="B59">
        <f>Опт!C228</f>
        <v>0</v>
      </c>
      <c r="C59">
        <f>Опт!D228</f>
        <v>0</v>
      </c>
      <c r="D59">
        <f>Опт!E228</f>
        <v>0</v>
      </c>
      <c r="E59" t="e">
        <f>Опт!#REF!</f>
        <v>#REF!</v>
      </c>
      <c r="F59" s="648">
        <f>Опт!H228</f>
        <v>0</v>
      </c>
      <c r="G59" t="e">
        <f>Опт!#REF!</f>
        <v>#REF!</v>
      </c>
      <c r="H59" s="648">
        <f>Опт!H228</f>
        <v>0</v>
      </c>
      <c r="I59" s="648">
        <f>Опт!H228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Опт!B229</f>
        <v>0</v>
      </c>
      <c r="B61">
        <f>Опт!C229</f>
        <v>0</v>
      </c>
      <c r="C61">
        <f>Опт!D229</f>
        <v>0</v>
      </c>
      <c r="D61">
        <f>Опт!E229</f>
        <v>0</v>
      </c>
      <c r="E61" t="e">
        <f>Опт!#REF!</f>
        <v>#REF!</v>
      </c>
      <c r="F61" s="648">
        <f>Опт!H229</f>
        <v>0</v>
      </c>
      <c r="G61" t="e">
        <f>Опт!#REF!</f>
        <v>#REF!</v>
      </c>
      <c r="H61" s="648">
        <f>Опт!H229</f>
        <v>0</v>
      </c>
      <c r="I61" s="648">
        <f>Опт!H229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Опт!B241</f>
        <v>0</v>
      </c>
      <c r="B67">
        <f>Опт!C241</f>
        <v>0</v>
      </c>
      <c r="C67">
        <f>Опт!D241</f>
        <v>0</v>
      </c>
      <c r="D67">
        <f>Опт!E241</f>
        <v>0</v>
      </c>
      <c r="E67" t="e">
        <f>Опт!#REF!</f>
        <v>#REF!</v>
      </c>
      <c r="F67">
        <f>Опт!H241</f>
        <v>0</v>
      </c>
      <c r="G67" t="e">
        <f>Опт!#REF!</f>
        <v>#REF!</v>
      </c>
      <c r="H67">
        <f>Опт!H241</f>
        <v>0</v>
      </c>
      <c r="I67">
        <f>Опт!H241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Опт!$ET$225</f>
        <v>0</v>
      </c>
      <c r="F76" t="e">
        <f>Опт!#REF!</f>
        <v>#REF!</v>
      </c>
      <c r="G76">
        <f>Опт!$ET$225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Опт!$ET$225</f>
        <v>0</v>
      </c>
      <c r="F77" t="e">
        <f>Опт!#REF!</f>
        <v>#REF!</v>
      </c>
      <c r="G77">
        <f>Опт!$ET$225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Опт!$EU$226</f>
        <v>0</v>
      </c>
      <c r="F80" t="e">
        <f>Опт!#REF!</f>
        <v>#REF!</v>
      </c>
      <c r="G80">
        <f>Опт!$EU$226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Опт!$EU$226</f>
        <v>0</v>
      </c>
      <c r="F81" t="e">
        <f>Опт!#REF!</f>
        <v>#REF!</v>
      </c>
      <c r="G81">
        <f>Опт!$EU$226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Опт!$HC$347</f>
        <v>0</v>
      </c>
      <c r="B87">
        <f>Опт!$HC$347</f>
        <v>0</v>
      </c>
      <c r="C87">
        <f>Опт!$HC$347</f>
        <v>0</v>
      </c>
      <c r="D87">
        <f>Опт!$HC$347</f>
        <v>0</v>
      </c>
      <c r="E87" t="e">
        <f>Опт!#REF!</f>
        <v>#REF!</v>
      </c>
      <c r="F87">
        <f>Опт!$HC$347</f>
        <v>0</v>
      </c>
      <c r="G87" t="e">
        <f>Опт!#REF!</f>
        <v>#REF!</v>
      </c>
      <c r="H87">
        <f>Опт!$HC$347</f>
        <v>0</v>
      </c>
      <c r="I87">
        <f>Опт!$HC$347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Опт!B288</f>
        <v>0</v>
      </c>
      <c r="B89">
        <f>Опт!C288</f>
        <v>0</v>
      </c>
      <c r="C89">
        <f>Опт!D288</f>
        <v>0</v>
      </c>
      <c r="D89">
        <f>Опт!E288</f>
        <v>0</v>
      </c>
      <c r="E89" t="e">
        <f>Опт!#REF!</f>
        <v>#REF!</v>
      </c>
      <c r="F89" s="648">
        <f>Опт!H288</f>
        <v>94.7</v>
      </c>
      <c r="G89" t="e">
        <f>Опт!#REF!</f>
        <v>#REF!</v>
      </c>
      <c r="H89" s="648">
        <f>Опт!H288</f>
        <v>94.7</v>
      </c>
      <c r="I89" s="648">
        <f>Опт!H288</f>
        <v>94.7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Опт!$IA$349</f>
        <v>0</v>
      </c>
      <c r="B92">
        <f>Опт!$IA$349</f>
        <v>0</v>
      </c>
      <c r="C92">
        <f>Опт!$IA$349</f>
        <v>0</v>
      </c>
      <c r="D92">
        <f>Опт!$IA$349</f>
        <v>0</v>
      </c>
      <c r="E92" t="e">
        <f>Опт!#REF!</f>
        <v>#REF!</v>
      </c>
      <c r="F92">
        <f>Опт!$IA$349</f>
        <v>0</v>
      </c>
      <c r="G92" t="e">
        <f>Опт!#REF!</f>
        <v>#REF!</v>
      </c>
      <c r="H92">
        <f>Опт!$IA$349</f>
        <v>0</v>
      </c>
      <c r="I92">
        <f>Опт!$IA$349</f>
        <v>0</v>
      </c>
    </row>
    <row r="93" spans="1:9" ht="11.25">
      <c r="A93">
        <f>Опт!B315</f>
        <v>0</v>
      </c>
      <c r="B93">
        <f>Опт!C315</f>
        <v>0</v>
      </c>
      <c r="C93">
        <f>Опт!D315</f>
        <v>0</v>
      </c>
      <c r="D93">
        <f>Опт!E315</f>
        <v>0</v>
      </c>
      <c r="E93" t="e">
        <f>Опт!#REF!</f>
        <v>#REF!</v>
      </c>
      <c r="F93" s="648">
        <f>Опт!H315</f>
        <v>27</v>
      </c>
      <c r="G93" t="e">
        <f>Опт!#REF!</f>
        <v>#REF!</v>
      </c>
      <c r="H93" s="648">
        <f>Опт!H315</f>
        <v>27</v>
      </c>
      <c r="I93" s="648">
        <f>Опт!H315</f>
        <v>27</v>
      </c>
    </row>
    <row r="94" spans="1:9" ht="11.25">
      <c r="A94">
        <f>Опт!B319</f>
        <v>0</v>
      </c>
      <c r="B94">
        <f>Опт!C319</f>
        <v>0</v>
      </c>
      <c r="C94">
        <f>Опт!D319</f>
        <v>0</v>
      </c>
      <c r="D94">
        <f>Опт!E319</f>
        <v>0</v>
      </c>
      <c r="E94" t="e">
        <f>Опт!#REF!</f>
        <v>#REF!</v>
      </c>
      <c r="F94" s="648">
        <f>Опт!H319</f>
        <v>28</v>
      </c>
      <c r="G94" t="e">
        <f>Опт!#REF!</f>
        <v>#REF!</v>
      </c>
      <c r="H94" s="648">
        <f>Опт!H319</f>
        <v>28</v>
      </c>
      <c r="I94" s="648">
        <f>Опт!H319</f>
        <v>28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48" t="e">
        <f>Опт!#REF!</f>
        <v>#REF!</v>
      </c>
      <c r="G98" t="e">
        <f>Опт!#REF!</f>
        <v>#REF!</v>
      </c>
      <c r="H98" s="648" t="e">
        <f>Опт!#REF!</f>
        <v>#REF!</v>
      </c>
      <c r="I98" s="648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Опт!B343</f>
        <v>0</v>
      </c>
      <c r="B100">
        <f>Опт!C343</f>
        <v>0</v>
      </c>
      <c r="C100">
        <f>Опт!D343</f>
        <v>0</v>
      </c>
      <c r="D100">
        <f>Опт!E343</f>
        <v>0</v>
      </c>
      <c r="E100" t="e">
        <f>Опт!#REF!</f>
        <v>#REF!</v>
      </c>
      <c r="F100">
        <f>Опт!H343</f>
        <v>0</v>
      </c>
      <c r="G100" t="e">
        <f>Опт!#REF!</f>
        <v>#REF!</v>
      </c>
      <c r="H100">
        <f>Опт!H343</f>
        <v>0</v>
      </c>
      <c r="I100">
        <f>Опт!H343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Опт!$GG$314</f>
        <v>0</v>
      </c>
      <c r="F104" s="648" t="e">
        <f>Опт!#REF!</f>
        <v>#REF!</v>
      </c>
      <c r="G104">
        <f>Опт!$GG$314</f>
        <v>0</v>
      </c>
      <c r="H104" s="648" t="e">
        <f>Опт!#REF!</f>
        <v>#REF!</v>
      </c>
      <c r="I104" s="648" t="e">
        <f>Опт!#REF!</f>
        <v>#REF!</v>
      </c>
    </row>
    <row r="105" spans="1:9" ht="11.25">
      <c r="A105">
        <f>Опт!B344</f>
        <v>0</v>
      </c>
      <c r="B105">
        <f>Опт!C344</f>
        <v>0</v>
      </c>
      <c r="C105">
        <f>Опт!D344</f>
        <v>0</v>
      </c>
      <c r="D105">
        <f>Опт!E344</f>
        <v>0</v>
      </c>
      <c r="E105">
        <f>Опт!$GG$314</f>
        <v>0</v>
      </c>
      <c r="F105" s="648">
        <f>Опт!H344</f>
        <v>74.95</v>
      </c>
      <c r="G105">
        <f>Опт!$GG$314</f>
        <v>0</v>
      </c>
      <c r="H105" s="648">
        <f>Опт!H344</f>
        <v>74.95</v>
      </c>
      <c r="I105" s="648">
        <f>Опт!H344</f>
        <v>74.95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48" t="e">
        <f>Опт!#REF!</f>
        <v>#REF!</v>
      </c>
      <c r="G109" t="e">
        <f>Опт!#REF!</f>
        <v>#REF!</v>
      </c>
      <c r="H109" s="648" t="e">
        <f>Опт!#REF!</f>
        <v>#REF!</v>
      </c>
      <c r="I109" s="648" t="e">
        <f>Опт!#REF!</f>
        <v>#REF!</v>
      </c>
    </row>
    <row r="110" spans="1:9" ht="11.25">
      <c r="A110">
        <f>Опт!B347</f>
        <v>0</v>
      </c>
      <c r="B110">
        <f>Опт!C347</f>
        <v>0</v>
      </c>
      <c r="C110">
        <f>Опт!D347</f>
        <v>0</v>
      </c>
      <c r="D110">
        <f>Опт!E347</f>
        <v>0</v>
      </c>
      <c r="E110" t="e">
        <f>Опт!#REF!</f>
        <v>#REF!</v>
      </c>
      <c r="F110" s="648">
        <f>Опт!H347</f>
        <v>74.95</v>
      </c>
      <c r="G110" t="e">
        <f>Опт!#REF!</f>
        <v>#REF!</v>
      </c>
      <c r="H110" s="648">
        <f>Опт!H347</f>
        <v>74.95</v>
      </c>
      <c r="I110" s="648">
        <f>Опт!H347</f>
        <v>74.95</v>
      </c>
    </row>
    <row r="111" spans="1:9" ht="11.25">
      <c r="A111">
        <f>Опт!$GJ$319</f>
        <v>0</v>
      </c>
      <c r="B111">
        <f>Опт!$GJ$319</f>
        <v>0</v>
      </c>
      <c r="C111">
        <f>Опт!$GJ$319</f>
        <v>0</v>
      </c>
      <c r="D111">
        <f>Опт!$GJ$319</f>
        <v>0</v>
      </c>
      <c r="E111">
        <f>Опт!$GJ$319</f>
        <v>0</v>
      </c>
      <c r="F111">
        <f>Опт!$GJ$319</f>
        <v>0</v>
      </c>
      <c r="G111">
        <f>Опт!$GJ$319</f>
        <v>0</v>
      </c>
      <c r="H111">
        <f>Опт!$GJ$319</f>
        <v>0</v>
      </c>
      <c r="I111">
        <f>Опт!$GJ$319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Опт!$GS$338</f>
        <v>0</v>
      </c>
      <c r="B113">
        <f>Опт!$GS$338</f>
        <v>0</v>
      </c>
      <c r="C113">
        <f>Опт!$GS$338</f>
        <v>0</v>
      </c>
      <c r="D113">
        <f>Опт!$GS$338</f>
        <v>0</v>
      </c>
      <c r="E113">
        <f>Опт!$GS$338</f>
        <v>0</v>
      </c>
      <c r="F113">
        <f>Опт!$GS$338</f>
        <v>0</v>
      </c>
      <c r="G113">
        <f>Опт!$GS$338</f>
        <v>0</v>
      </c>
      <c r="H113">
        <f>Опт!$GS$338</f>
        <v>0</v>
      </c>
      <c r="I113">
        <f>Опт!$GS$338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Опт!$GS$338</f>
        <v>0</v>
      </c>
      <c r="F120" t="e">
        <f>Опт!#REF!</f>
        <v>#REF!</v>
      </c>
      <c r="G120">
        <f>Опт!$GS$338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Опт!$GT$339</f>
        <v>0</v>
      </c>
      <c r="F121" t="e">
        <f>Опт!#REF!</f>
        <v>#REF!</v>
      </c>
      <c r="G121">
        <f>Опт!$GT$339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Опт!$GU$340</f>
        <v>0</v>
      </c>
      <c r="F122" t="e">
        <f>Опт!#REF!</f>
        <v>#REF!</v>
      </c>
      <c r="G122">
        <f>Опт!$GU$340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Опт!$GV$341</f>
        <v>0</v>
      </c>
      <c r="F123" t="e">
        <f>Опт!#REF!</f>
        <v>#REF!</v>
      </c>
      <c r="G123">
        <f>Опт!$GV$341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Опт!$GX$342</f>
        <v>0</v>
      </c>
      <c r="F125" t="e">
        <f>Опт!#REF!</f>
        <v>#REF!</v>
      </c>
      <c r="G125">
        <f>Опт!$GX$342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Опт!$GY$343</f>
        <v>0</v>
      </c>
      <c r="F126" t="e">
        <f>Опт!#REF!</f>
        <v>#REF!</v>
      </c>
      <c r="G126">
        <f>Опт!$GY$343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48" t="e">
        <f>Опт!#REF!</f>
        <v>#REF!</v>
      </c>
      <c r="G127" t="e">
        <f>Опт!#REF!</f>
        <v>#REF!</v>
      </c>
      <c r="H127" s="648" t="e">
        <f>Опт!#REF!</f>
        <v>#REF!</v>
      </c>
      <c r="I127" s="648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Опт!$HA$344</f>
        <v>0</v>
      </c>
      <c r="F128" s="648" t="e">
        <f>Опт!#REF!</f>
        <v>#REF!</v>
      </c>
      <c r="G128">
        <f>Опт!$HA$344</f>
        <v>0</v>
      </c>
      <c r="H128" s="648" t="e">
        <f>Опт!#REF!</f>
        <v>#REF!</v>
      </c>
      <c r="I128" s="648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Опт!$HC$347</f>
        <v>0</v>
      </c>
      <c r="F2" t="e">
        <f>Опт!#REF!</f>
        <v>#REF!</v>
      </c>
      <c r="G2">
        <f>Опт!$HC$347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Опт!$IG$355</f>
        <v>0</v>
      </c>
      <c r="B3">
        <f>Опт!$IG$355</f>
        <v>0</v>
      </c>
      <c r="C3">
        <f>Опт!$IG$355</f>
        <v>0</v>
      </c>
      <c r="D3">
        <f>Опт!$IG$355</f>
        <v>0</v>
      </c>
      <c r="E3">
        <f>Опт!$IG$355</f>
        <v>0</v>
      </c>
      <c r="F3">
        <f>Опт!$IG$355</f>
        <v>0</v>
      </c>
      <c r="G3">
        <f>Опт!$IG$355</f>
        <v>0</v>
      </c>
      <c r="H3">
        <f>Опт!$IG$355</f>
        <v>0</v>
      </c>
      <c r="I3">
        <f>Опт!$IG$355</f>
        <v>0</v>
      </c>
    </row>
    <row r="4" spans="1:9" ht="11.25">
      <c r="A4">
        <f>Опт!$AJ$390</f>
        <v>0</v>
      </c>
      <c r="B4">
        <f>Опт!$AJ$390</f>
        <v>0</v>
      </c>
      <c r="C4">
        <f>Опт!$AJ$390</f>
        <v>0</v>
      </c>
      <c r="D4">
        <f>Опт!$AJ$390</f>
        <v>0</v>
      </c>
      <c r="E4" t="e">
        <f>Опт!#REF!</f>
        <v>#REF!</v>
      </c>
      <c r="F4">
        <f>Опт!$AJ$390</f>
        <v>0</v>
      </c>
      <c r="G4" t="e">
        <f>Опт!#REF!</f>
        <v>#REF!</v>
      </c>
      <c r="H4">
        <f>Опт!$AJ$390</f>
        <v>0</v>
      </c>
      <c r="I4">
        <f>Опт!$AJ$390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48" t="e">
        <f>Опт!#REF!</f>
        <v>#REF!</v>
      </c>
      <c r="G5" t="e">
        <f>Опт!#REF!</f>
        <v>#REF!</v>
      </c>
      <c r="H5" s="648" t="e">
        <f>Опт!#REF!</f>
        <v>#REF!</v>
      </c>
      <c r="I5" s="648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48" t="e">
        <f>Опт!#REF!</f>
        <v>#REF!</v>
      </c>
      <c r="G7" t="e">
        <f>Опт!#REF!</f>
        <v>#REF!</v>
      </c>
      <c r="H7" s="648" t="e">
        <f>Опт!#REF!</f>
        <v>#REF!</v>
      </c>
      <c r="I7" s="648" t="e">
        <f>Опт!#REF!</f>
        <v>#REF!</v>
      </c>
    </row>
    <row r="8" spans="1:9" ht="11.25">
      <c r="A8">
        <f>Опт!$BG$407</f>
        <v>0</v>
      </c>
      <c r="B8">
        <f>Опт!$BG$407</f>
        <v>0</v>
      </c>
      <c r="C8">
        <f>Опт!$BG$407</f>
        <v>0</v>
      </c>
      <c r="D8">
        <f>Опт!$BG$407</f>
        <v>0</v>
      </c>
      <c r="E8" t="e">
        <f>Опт!#REF!</f>
        <v>#REF!</v>
      </c>
      <c r="F8">
        <f>Опт!$BG$407</f>
        <v>0</v>
      </c>
      <c r="G8" t="e">
        <f>Опт!#REF!</f>
        <v>#REF!</v>
      </c>
      <c r="H8">
        <f>Опт!$BG$407</f>
        <v>0</v>
      </c>
      <c r="I8">
        <f>Опт!$BG$407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Опт!$P$385</f>
        <v>0</v>
      </c>
      <c r="B11">
        <f>Опт!$P$385</f>
        <v>0</v>
      </c>
      <c r="C11">
        <f>Опт!$P$385</f>
        <v>0</v>
      </c>
      <c r="D11">
        <f>Опт!$P$385</f>
        <v>0</v>
      </c>
      <c r="E11" t="e">
        <f>Опт!#REF!</f>
        <v>#REF!</v>
      </c>
      <c r="F11">
        <f>Опт!$P$385</f>
        <v>0</v>
      </c>
      <c r="G11" t="e">
        <f>Опт!#REF!</f>
        <v>#REF!</v>
      </c>
      <c r="H11">
        <f>Опт!$P$385</f>
        <v>0</v>
      </c>
      <c r="I11">
        <f>Опт!$P$385</f>
        <v>0</v>
      </c>
    </row>
    <row r="12" spans="1:9" ht="11.25">
      <c r="A12">
        <f>Опт!$Q$386</f>
        <v>0</v>
      </c>
      <c r="B12">
        <f>Опт!$Q$386</f>
        <v>0</v>
      </c>
      <c r="C12">
        <f>Опт!$Q$386</f>
        <v>0</v>
      </c>
      <c r="D12">
        <f>Опт!$Q$386</f>
        <v>0</v>
      </c>
      <c r="E12" t="e">
        <f>Опт!#REF!</f>
        <v>#REF!</v>
      </c>
      <c r="F12">
        <f>Опт!$Q$386</f>
        <v>0</v>
      </c>
      <c r="G12" t="e">
        <f>Опт!#REF!</f>
        <v>#REF!</v>
      </c>
      <c r="H12">
        <f>Опт!$Q$386</f>
        <v>0</v>
      </c>
      <c r="I12">
        <f>Опт!$Q$386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48" t="e">
        <f>Опт!#REF!</f>
        <v>#REF!</v>
      </c>
      <c r="G15" t="e">
        <f>Опт!#REF!</f>
        <v>#REF!</v>
      </c>
      <c r="H15" s="648" t="e">
        <f>Опт!#REF!</f>
        <v>#REF!</v>
      </c>
      <c r="I15" s="648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48" t="e">
        <f>Опт!#REF!</f>
        <v>#REF!</v>
      </c>
      <c r="G16" t="e">
        <f>Опт!#REF!</f>
        <v>#REF!</v>
      </c>
      <c r="H16" s="648" t="e">
        <f>Опт!#REF!</f>
        <v>#REF!</v>
      </c>
      <c r="I16" s="648" t="e">
        <f>Опт!#REF!</f>
        <v>#REF!</v>
      </c>
    </row>
    <row r="17" spans="1:9" ht="11.25">
      <c r="A17">
        <f>Опт!$IG$355</f>
        <v>0</v>
      </c>
      <c r="B17">
        <f>Опт!$IG$355</f>
        <v>0</v>
      </c>
      <c r="C17">
        <f>Опт!$IG$355</f>
        <v>0</v>
      </c>
      <c r="D17">
        <f>Опт!$IG$355</f>
        <v>0</v>
      </c>
      <c r="E17">
        <f>Опт!$IG$355</f>
        <v>0</v>
      </c>
      <c r="F17">
        <f>Опт!$IG$355</f>
        <v>0</v>
      </c>
      <c r="G17">
        <f>Опт!$IG$355</f>
        <v>0</v>
      </c>
      <c r="H17">
        <f>Опт!$IG$355</f>
        <v>0</v>
      </c>
      <c r="I17">
        <f>Опт!$IG$355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Опт!$M$382</f>
        <v>0</v>
      </c>
      <c r="B20">
        <f>Опт!$M$382</f>
        <v>0</v>
      </c>
      <c r="C20">
        <f>Опт!$M$382</f>
        <v>0</v>
      </c>
      <c r="D20">
        <f>Опт!$M$382</f>
        <v>0</v>
      </c>
      <c r="E20">
        <f>Опт!$HZ$348</f>
        <v>0</v>
      </c>
      <c r="F20">
        <f>Опт!$M$382</f>
        <v>0</v>
      </c>
      <c r="G20">
        <f>Опт!$HZ$348</f>
        <v>0</v>
      </c>
      <c r="H20">
        <f>Опт!$M$382</f>
        <v>0</v>
      </c>
      <c r="I20">
        <f>Опт!$M$382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Опт!$IB$351</f>
        <v>0</v>
      </c>
      <c r="F22" t="e">
        <f>Опт!#REF!</f>
        <v>#REF!</v>
      </c>
      <c r="G22">
        <f>Опт!$IB$351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Опт!$ID$352</f>
        <v>0</v>
      </c>
      <c r="F23" t="e">
        <f>Опт!#REF!</f>
        <v>#REF!</v>
      </c>
      <c r="G23">
        <f>Опт!$ID$352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Опт!$IE$353</f>
        <v>0</v>
      </c>
      <c r="F24" t="e">
        <f>Опт!#REF!</f>
        <v>#REF!</v>
      </c>
      <c r="G24">
        <f>Опт!$IE$353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Опт!$IF$354</f>
        <v>0</v>
      </c>
      <c r="F25" t="e">
        <f>Опт!#REF!</f>
        <v>#REF!</v>
      </c>
      <c r="G25">
        <f>Опт!$IF$354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Опт!$IJ$362</f>
        <v>0</v>
      </c>
      <c r="B29">
        <f>Опт!$IJ$362</f>
        <v>0</v>
      </c>
      <c r="C29">
        <f>Опт!$IJ$362</f>
        <v>0</v>
      </c>
      <c r="D29">
        <f>Опт!$IJ$362</f>
        <v>0</v>
      </c>
      <c r="E29" t="e">
        <f>Опт!#REF!</f>
        <v>#REF!</v>
      </c>
      <c r="F29">
        <f>Опт!$IJ$362</f>
        <v>0</v>
      </c>
      <c r="G29" t="e">
        <f>Опт!#REF!</f>
        <v>#REF!</v>
      </c>
      <c r="H29">
        <f>Опт!$IJ$362</f>
        <v>0</v>
      </c>
      <c r="I29">
        <f>Опт!$IJ$362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48" t="e">
        <f>Опт!#REF!</f>
        <v>#REF!</v>
      </c>
      <c r="G30" t="e">
        <f>Опт!#REF!</f>
        <v>#REF!</v>
      </c>
      <c r="H30" s="648" t="e">
        <f>Опт!#REF!</f>
        <v>#REF!</v>
      </c>
      <c r="I30" s="648" t="e">
        <f>Опт!#REF!</f>
        <v>#REF!</v>
      </c>
    </row>
    <row r="31" spans="1:9" ht="11.25">
      <c r="A31">
        <f>Опт!$IJ$362</f>
        <v>0</v>
      </c>
      <c r="B31">
        <f>Опт!$IJ$362</f>
        <v>0</v>
      </c>
      <c r="C31">
        <f>Опт!$IJ$362</f>
        <v>0</v>
      </c>
      <c r="D31">
        <f>Опт!$IJ$362</f>
        <v>0</v>
      </c>
      <c r="E31" t="e">
        <f>Опт!#REF!</f>
        <v>#REF!</v>
      </c>
      <c r="F31">
        <f>Опт!$IJ$362</f>
        <v>0</v>
      </c>
      <c r="G31" t="e">
        <f>Опт!#REF!</f>
        <v>#REF!</v>
      </c>
      <c r="H31">
        <f>Опт!$IJ$362</f>
        <v>0</v>
      </c>
      <c r="I31">
        <f>Опт!$IJ$362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Опт!$P$385</f>
        <v>0</v>
      </c>
      <c r="B33">
        <f>Опт!$P$385</f>
        <v>0</v>
      </c>
      <c r="C33">
        <f>Опт!$P$385</f>
        <v>0</v>
      </c>
      <c r="D33">
        <f>Опт!$P$385</f>
        <v>0</v>
      </c>
      <c r="E33" t="e">
        <f>Опт!#REF!</f>
        <v>#REF!</v>
      </c>
      <c r="F33">
        <f>Опт!$P$385</f>
        <v>0</v>
      </c>
      <c r="G33" t="e">
        <f>Опт!#REF!</f>
        <v>#REF!</v>
      </c>
      <c r="H33">
        <f>Опт!$P$385</f>
        <v>0</v>
      </c>
      <c r="I33">
        <f>Опт!$P$385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Опт!$AJ$390</f>
        <v>0</v>
      </c>
      <c r="B36">
        <f>Опт!$AJ$390</f>
        <v>0</v>
      </c>
      <c r="C36">
        <f>Опт!$AJ$390</f>
        <v>0</v>
      </c>
      <c r="D36">
        <f>Опт!$AJ$390</f>
        <v>0</v>
      </c>
      <c r="E36" t="e">
        <f>Опт!#REF!</f>
        <v>#REF!</v>
      </c>
      <c r="F36">
        <f>Опт!$AJ$390</f>
        <v>0</v>
      </c>
      <c r="G36" t="e">
        <f>Опт!#REF!</f>
        <v>#REF!</v>
      </c>
      <c r="H36">
        <f>Опт!$AJ$390</f>
        <v>0</v>
      </c>
      <c r="I36">
        <f>Опт!$AJ$390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48">
        <f>Опт!$H$366</f>
        <v>136.6</v>
      </c>
      <c r="B40" s="648">
        <f>Опт!$H$366</f>
        <v>136.6</v>
      </c>
      <c r="C40" s="648">
        <f>Опт!$H$366</f>
        <v>136.6</v>
      </c>
      <c r="D40" s="648">
        <f>Опт!$H$366</f>
        <v>136.6</v>
      </c>
      <c r="E40" t="e">
        <f>Опт!#REF!</f>
        <v>#REF!</v>
      </c>
      <c r="F40" s="648">
        <f>Опт!$H$366</f>
        <v>136.6</v>
      </c>
      <c r="G40" t="e">
        <f>Опт!#REF!</f>
        <v>#REF!</v>
      </c>
      <c r="H40" s="648">
        <f>Опт!$H$366</f>
        <v>136.6</v>
      </c>
      <c r="I40" s="648">
        <f>Опт!$H$366</f>
        <v>136.6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48" t="e">
        <f>Опт!#REF!</f>
        <v>#REF!</v>
      </c>
      <c r="G41" t="e">
        <f>Опт!#REF!</f>
        <v>#REF!</v>
      </c>
      <c r="H41" s="648" t="e">
        <f>Опт!#REF!</f>
        <v>#REF!</v>
      </c>
      <c r="I41" s="648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48" t="e">
        <f>Опт!#REF!</f>
        <v>#REF!</v>
      </c>
      <c r="G42" t="e">
        <f>Опт!#REF!</f>
        <v>#REF!</v>
      </c>
      <c r="H42" s="648" t="e">
        <f>Опт!#REF!</f>
        <v>#REF!</v>
      </c>
      <c r="I42" s="648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48" t="e">
        <f>Опт!#REF!</f>
        <v>#REF!</v>
      </c>
      <c r="G45" t="e">
        <f>Опт!#REF!</f>
        <v>#REF!</v>
      </c>
      <c r="H45" s="648" t="e">
        <f>Опт!#REF!</f>
        <v>#REF!</v>
      </c>
      <c r="I45" s="648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48" t="e">
        <f>Опт!#REF!</f>
        <v>#REF!</v>
      </c>
      <c r="G46" t="e">
        <f>Опт!#REF!</f>
        <v>#REF!</v>
      </c>
      <c r="H46" s="648" t="e">
        <f>Опт!#REF!</f>
        <v>#REF!</v>
      </c>
      <c r="I46" s="648" t="e">
        <f>Опт!#REF!</f>
        <v>#REF!</v>
      </c>
    </row>
    <row r="47" spans="1:9" ht="11.25">
      <c r="A47">
        <f>Опт!$BS$422</f>
        <v>0</v>
      </c>
      <c r="B47">
        <f>Опт!$BS$422</f>
        <v>0</v>
      </c>
      <c r="C47">
        <f>Опт!$BS$422</f>
        <v>0</v>
      </c>
      <c r="D47">
        <f>Опт!$BS$422</f>
        <v>0</v>
      </c>
      <c r="E47" t="e">
        <f>Опт!#REF!</f>
        <v>#REF!</v>
      </c>
      <c r="F47">
        <f>Опт!$BS$422</f>
        <v>0</v>
      </c>
      <c r="G47" t="e">
        <f>Опт!#REF!</f>
        <v>#REF!</v>
      </c>
      <c r="H47">
        <f>Опт!$BS$422</f>
        <v>0</v>
      </c>
      <c r="I47">
        <f>Опт!$BS$422</f>
        <v>0</v>
      </c>
    </row>
    <row r="48" spans="1:9" ht="11.25">
      <c r="A48">
        <f>Опт!$IJ$362</f>
        <v>0</v>
      </c>
      <c r="B48">
        <f>Опт!$IJ$362</f>
        <v>0</v>
      </c>
      <c r="C48">
        <f>Опт!$IJ$362</f>
        <v>0</v>
      </c>
      <c r="D48">
        <f>Опт!$IJ$362</f>
        <v>0</v>
      </c>
      <c r="E48" t="e">
        <f>Опт!#REF!</f>
        <v>#REF!</v>
      </c>
      <c r="F48">
        <f>Опт!$IJ$362</f>
        <v>0</v>
      </c>
      <c r="G48" t="e">
        <f>Опт!#REF!</f>
        <v>#REF!</v>
      </c>
      <c r="H48">
        <f>Опт!$IJ$362</f>
        <v>0</v>
      </c>
      <c r="I48">
        <f>Опт!$IJ$362</f>
        <v>0</v>
      </c>
    </row>
    <row r="49" spans="1:9" ht="11.25">
      <c r="A49">
        <f>Опт!$GI$316</f>
        <v>0</v>
      </c>
      <c r="B49">
        <f>Опт!$GI$316</f>
        <v>0</v>
      </c>
      <c r="C49">
        <f>Опт!$GI$316</f>
        <v>0</v>
      </c>
      <c r="D49">
        <f>Опт!$GI$316</f>
        <v>0</v>
      </c>
      <c r="E49" t="e">
        <f>Опт!#REF!</f>
        <v>#REF!</v>
      </c>
      <c r="F49">
        <f>Опт!$GI$316</f>
        <v>0</v>
      </c>
      <c r="G49" t="e">
        <f>Опт!#REF!</f>
        <v>#REF!</v>
      </c>
      <c r="H49">
        <f>Опт!$GI$316</f>
        <v>0</v>
      </c>
      <c r="I49">
        <f>Опт!$GI$316</f>
        <v>0</v>
      </c>
    </row>
    <row r="50" spans="1:9" ht="11.25">
      <c r="A50">
        <f>Опт!$BH$410</f>
        <v>0</v>
      </c>
      <c r="B50">
        <f>Опт!$BH$410</f>
        <v>0</v>
      </c>
      <c r="C50">
        <f>Опт!$BH$410</f>
        <v>0</v>
      </c>
      <c r="D50">
        <f>Опт!$BH$410</f>
        <v>0</v>
      </c>
      <c r="E50" t="e">
        <f>Опт!#REF!</f>
        <v>#REF!</v>
      </c>
      <c r="F50">
        <f>Опт!$BH$410</f>
        <v>0</v>
      </c>
      <c r="G50" t="e">
        <f>Опт!#REF!</f>
        <v>#REF!</v>
      </c>
      <c r="H50">
        <f>Опт!$BH$410</f>
        <v>0</v>
      </c>
      <c r="I50">
        <f>Опт!$BH$410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Опт!$J$379</f>
        <v>0</v>
      </c>
      <c r="F51" t="e">
        <f>Опт!#REF!</f>
        <v>#REF!</v>
      </c>
      <c r="G51">
        <f>Опт!$J$379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9" ht="11.25">
      <c r="A2">
        <f>Опт!B399</f>
        <v>0</v>
      </c>
      <c r="B2">
        <f>Опт!C399</f>
        <v>0</v>
      </c>
      <c r="C2">
        <f>Опт!D399</f>
        <v>0</v>
      </c>
      <c r="D2">
        <f>Опт!E399</f>
        <v>0</v>
      </c>
      <c r="E2">
        <f>Опт!$K$380</f>
        <v>0</v>
      </c>
      <c r="F2">
        <f>Опт!H399</f>
        <v>0</v>
      </c>
      <c r="G2">
        <f>Опт!$K$380</f>
        <v>0</v>
      </c>
      <c r="H2">
        <f>Опт!H399</f>
        <v>0</v>
      </c>
      <c r="I2">
        <f>Опт!H399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Опт!$L$381</f>
        <v>0</v>
      </c>
      <c r="F3" t="e">
        <f>Опт!#REF!</f>
        <v>#REF!</v>
      </c>
      <c r="G3">
        <f>Опт!$L$381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Опт!B411</f>
        <v>0</v>
      </c>
      <c r="B4">
        <f>Опт!C411</f>
        <v>0</v>
      </c>
      <c r="C4">
        <f>Опт!D411</f>
        <v>0</v>
      </c>
      <c r="D4">
        <f>Опт!E411</f>
        <v>0</v>
      </c>
      <c r="E4">
        <f>Опт!$N$383</f>
        <v>0</v>
      </c>
      <c r="F4" s="648">
        <f>Опт!H411</f>
        <v>97.3</v>
      </c>
      <c r="G4">
        <f>Опт!$N$383</f>
        <v>0</v>
      </c>
      <c r="H4" s="648">
        <f>Опт!H411</f>
        <v>97.3</v>
      </c>
      <c r="I4" s="648">
        <f>Опт!H411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Опт!B419</f>
        <v>0</v>
      </c>
      <c r="B8">
        <f>Опт!C419</f>
        <v>0</v>
      </c>
      <c r="C8">
        <f>Опт!D419</f>
        <v>0</v>
      </c>
      <c r="D8">
        <f>Опт!E419</f>
        <v>0</v>
      </c>
      <c r="E8">
        <f>Опт!$O$384</f>
        <v>0</v>
      </c>
      <c r="F8" s="648">
        <f>Опт!H419</f>
        <v>69.6</v>
      </c>
      <c r="G8">
        <f>Опт!$O$384</f>
        <v>0</v>
      </c>
      <c r="H8" s="648">
        <f>Опт!H419</f>
        <v>69.6</v>
      </c>
      <c r="I8" s="648">
        <f>Опт!H419</f>
        <v>69.6</v>
      </c>
    </row>
    <row r="9" spans="1:9" ht="11.25">
      <c r="A9">
        <f>Опт!B423</f>
        <v>0</v>
      </c>
      <c r="B9">
        <f>Опт!C423</f>
        <v>0</v>
      </c>
      <c r="C9">
        <f>Опт!D423</f>
        <v>0</v>
      </c>
      <c r="D9">
        <f>Опт!E423</f>
        <v>0</v>
      </c>
      <c r="E9">
        <f>Опт!$P$385</f>
        <v>0</v>
      </c>
      <c r="F9" s="648">
        <f>Опт!H422</f>
        <v>38.5</v>
      </c>
      <c r="G9">
        <f>Опт!$P$385</f>
        <v>0</v>
      </c>
      <c r="H9" s="648">
        <f>Опт!H422</f>
        <v>38.5</v>
      </c>
      <c r="I9" s="648">
        <f>Опт!H422</f>
        <v>38.5</v>
      </c>
    </row>
    <row r="10" spans="1:9" ht="11.25">
      <c r="A10">
        <f>Опт!$N$383</f>
        <v>0</v>
      </c>
      <c r="B10">
        <f>Опт!$N$383</f>
        <v>0</v>
      </c>
      <c r="C10">
        <f>Опт!$N$383</f>
        <v>0</v>
      </c>
      <c r="D10">
        <f>Опт!$N$383</f>
        <v>0</v>
      </c>
      <c r="E10">
        <f>Опт!$N$383</f>
        <v>0</v>
      </c>
      <c r="F10">
        <f>Опт!$N$383</f>
        <v>0</v>
      </c>
      <c r="G10">
        <f>Опт!$N$383</f>
        <v>0</v>
      </c>
      <c r="H10">
        <f>Опт!$N$383</f>
        <v>0</v>
      </c>
      <c r="I10">
        <f>Опт!$N$383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Опт!$N$383</f>
        <v>0</v>
      </c>
      <c r="B15">
        <f>Опт!$N$383</f>
        <v>0</v>
      </c>
      <c r="C15">
        <f>Опт!$N$383</f>
        <v>0</v>
      </c>
      <c r="D15">
        <f>Опт!$N$383</f>
        <v>0</v>
      </c>
      <c r="E15">
        <f>Опт!$N$383</f>
        <v>0</v>
      </c>
      <c r="F15">
        <f>Опт!$N$383</f>
        <v>0</v>
      </c>
      <c r="G15">
        <f>Опт!$N$383</f>
        <v>0</v>
      </c>
      <c r="H15">
        <f>Опт!$N$383</f>
        <v>0</v>
      </c>
      <c r="I15">
        <f>Опт!$N$383</f>
        <v>0</v>
      </c>
    </row>
    <row r="16" spans="1:9" ht="11.25">
      <c r="A16" s="648">
        <f>Опт!$H$366</f>
        <v>136.6</v>
      </c>
      <c r="B16" s="648">
        <f>Опт!$H$366</f>
        <v>136.6</v>
      </c>
      <c r="C16" s="648">
        <f>Опт!$H$366</f>
        <v>136.6</v>
      </c>
      <c r="D16" s="648">
        <f>Опт!$H$366</f>
        <v>136.6</v>
      </c>
      <c r="E16" s="648">
        <f>Опт!$H$366</f>
        <v>136.6</v>
      </c>
      <c r="F16" s="648">
        <f>Опт!$H$366</f>
        <v>136.6</v>
      </c>
      <c r="G16" s="648">
        <f>Опт!$H$366</f>
        <v>136.6</v>
      </c>
      <c r="H16" s="648">
        <f>Опт!$H$366</f>
        <v>136.6</v>
      </c>
      <c r="I16" s="648">
        <f>Опт!$H$366</f>
        <v>136.6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Опт!$CC$428</f>
        <v>0</v>
      </c>
      <c r="B18">
        <f>Опт!$CC$428</f>
        <v>0</v>
      </c>
      <c r="C18">
        <f>Опт!$CC$428</f>
        <v>0</v>
      </c>
      <c r="D18">
        <f>Опт!$CC$428</f>
        <v>0</v>
      </c>
      <c r="E18" t="e">
        <f>Опт!#REF!</f>
        <v>#REF!</v>
      </c>
      <c r="F18">
        <f>Опт!$CC$428</f>
        <v>0</v>
      </c>
      <c r="G18" t="e">
        <f>Опт!#REF!</f>
        <v>#REF!</v>
      </c>
      <c r="H18">
        <f>Опт!$CC$428</f>
        <v>0</v>
      </c>
      <c r="I18">
        <f>Опт!$CC$428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Опт!$AO$395</f>
        <v>0</v>
      </c>
      <c r="B20">
        <f>Опт!$AO$395</f>
        <v>0</v>
      </c>
      <c r="C20">
        <f>Опт!$AO$395</f>
        <v>0</v>
      </c>
      <c r="D20">
        <f>Опт!$AO$395</f>
        <v>0</v>
      </c>
      <c r="E20" t="e">
        <f>Опт!#REF!</f>
        <v>#REF!</v>
      </c>
      <c r="F20">
        <f>Опт!$AO$395</f>
        <v>0</v>
      </c>
      <c r="G20" t="e">
        <f>Опт!#REF!</f>
        <v>#REF!</v>
      </c>
      <c r="H20">
        <f>Опт!$AO$395</f>
        <v>0</v>
      </c>
      <c r="I20">
        <f>Опт!$AO$395</f>
        <v>0</v>
      </c>
    </row>
    <row r="21" spans="1:9" ht="11.25">
      <c r="A21">
        <f>Опт!$CQ$442</f>
        <v>0</v>
      </c>
      <c r="B21">
        <f>Опт!$CQ$442</f>
        <v>0</v>
      </c>
      <c r="C21">
        <f>Опт!$CQ$442</f>
        <v>0</v>
      </c>
      <c r="D21">
        <f>Опт!$CQ$442</f>
        <v>0</v>
      </c>
      <c r="E21" t="e">
        <f>Опт!#REF!</f>
        <v>#REF!</v>
      </c>
      <c r="F21">
        <f>Опт!$CQ$442</f>
        <v>0</v>
      </c>
      <c r="G21" t="e">
        <f>Опт!#REF!</f>
        <v>#REF!</v>
      </c>
      <c r="H21">
        <f>Опт!$CQ$442</f>
        <v>0</v>
      </c>
      <c r="I21">
        <f>Опт!$CQ$442</f>
        <v>0</v>
      </c>
    </row>
    <row r="22" spans="1:9" ht="11.25">
      <c r="A22">
        <f>Опт!$CR$443</f>
        <v>0</v>
      </c>
      <c r="B22">
        <f>Опт!$CR$443</f>
        <v>0</v>
      </c>
      <c r="C22">
        <f>Опт!$CR$443</f>
        <v>0</v>
      </c>
      <c r="D22">
        <f>Опт!$CR$443</f>
        <v>0</v>
      </c>
      <c r="E22" t="e">
        <f>Опт!#REF!</f>
        <v>#REF!</v>
      </c>
      <c r="F22">
        <f>Опт!$CR$443</f>
        <v>0</v>
      </c>
      <c r="G22" t="e">
        <f>Опт!#REF!</f>
        <v>#REF!</v>
      </c>
      <c r="H22">
        <f>Опт!$CR$443</f>
        <v>0</v>
      </c>
      <c r="I22">
        <f>Опт!$CR$443</f>
        <v>0</v>
      </c>
    </row>
    <row r="23" spans="1:9" ht="11.25">
      <c r="A23">
        <f>Опт!$CS$445</f>
        <v>0</v>
      </c>
      <c r="B23">
        <f>Опт!$CS$445</f>
        <v>0</v>
      </c>
      <c r="C23">
        <f>Опт!$CS$445</f>
        <v>0</v>
      </c>
      <c r="D23">
        <f>Опт!$CS$445</f>
        <v>0</v>
      </c>
      <c r="E23" t="e">
        <f>Опт!#REF!</f>
        <v>#REF!</v>
      </c>
      <c r="F23">
        <f>Опт!$CS$445</f>
        <v>0</v>
      </c>
      <c r="G23" t="e">
        <f>Опт!#REF!</f>
        <v>#REF!</v>
      </c>
      <c r="H23">
        <f>Опт!$CS$445</f>
        <v>0</v>
      </c>
      <c r="I23">
        <f>Опт!$CS$445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Опт!$CM$436</f>
        <v>0</v>
      </c>
      <c r="B3">
        <f>Опт!$CM$436</f>
        <v>0</v>
      </c>
      <c r="C3">
        <f>Опт!$CM$436</f>
        <v>0</v>
      </c>
      <c r="D3">
        <f>Опт!$CM$436</f>
        <v>0</v>
      </c>
      <c r="E3" t="e">
        <f>Опт!#REF!</f>
        <v>#REF!</v>
      </c>
      <c r="F3">
        <f>Опт!$CM$436</f>
        <v>0</v>
      </c>
      <c r="G3" t="e">
        <f>Опт!#REF!</f>
        <v>#REF!</v>
      </c>
      <c r="H3">
        <f>Опт!$CM$436</f>
        <v>0</v>
      </c>
      <c r="I3">
        <f>Опт!$CM$436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Опт!$CC$428</f>
        <v>0</v>
      </c>
      <c r="B5">
        <f>Опт!$CC$428</f>
        <v>0</v>
      </c>
      <c r="C5">
        <f>Опт!$CC$428</f>
        <v>0</v>
      </c>
      <c r="D5">
        <f>Опт!$CC$428</f>
        <v>0</v>
      </c>
      <c r="E5" t="e">
        <f>Опт!#REF!</f>
        <v>#REF!</v>
      </c>
      <c r="F5">
        <f>Опт!$CC$428</f>
        <v>0</v>
      </c>
      <c r="G5" t="e">
        <f>Опт!#REF!</f>
        <v>#REF!</v>
      </c>
      <c r="H5">
        <f>Опт!$CC$428</f>
        <v>0</v>
      </c>
      <c r="I5">
        <f>Опт!$CC$428</f>
        <v>0</v>
      </c>
    </row>
    <row r="6" spans="1:9" ht="11.25">
      <c r="A6">
        <f>Опт!$CE$430</f>
        <v>0</v>
      </c>
      <c r="B6">
        <f>Опт!$CE$430</f>
        <v>0</v>
      </c>
      <c r="C6">
        <f>Опт!$CE$430</f>
        <v>0</v>
      </c>
      <c r="D6">
        <f>Опт!$CE$430</f>
        <v>0</v>
      </c>
      <c r="E6" t="e">
        <f>Опт!#REF!</f>
        <v>#REF!</v>
      </c>
      <c r="F6">
        <f>Опт!$CE$430</f>
        <v>0</v>
      </c>
      <c r="G6" t="e">
        <f>Опт!#REF!</f>
        <v>#REF!</v>
      </c>
      <c r="H6">
        <f>Опт!$CE$430</f>
        <v>0</v>
      </c>
      <c r="I6">
        <f>Опт!$CE$430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Опт!$O$384</f>
        <v>0</v>
      </c>
      <c r="B8">
        <f>Опт!$O$384</f>
        <v>0</v>
      </c>
      <c r="C8">
        <f>Опт!$O$384</f>
        <v>0</v>
      </c>
      <c r="D8">
        <f>Опт!$O$384</f>
        <v>0</v>
      </c>
      <c r="E8">
        <f>Опт!$O$384</f>
        <v>0</v>
      </c>
      <c r="F8">
        <f>Опт!$O$384</f>
        <v>0</v>
      </c>
      <c r="G8">
        <f>Опт!$O$384</f>
        <v>0</v>
      </c>
      <c r="H8">
        <f>Опт!$O$384</f>
        <v>0</v>
      </c>
      <c r="I8">
        <f>Опт!$O$384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Опт!$AG$387</f>
        <v>0</v>
      </c>
      <c r="F10" t="e">
        <f>Опт!#REF!</f>
        <v>#REF!</v>
      </c>
      <c r="G10">
        <f>Опт!$AG$387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Опт!$AH$388</f>
        <v>0</v>
      </c>
      <c r="F11" s="648" t="e">
        <f>Опт!#REF!</f>
        <v>#REF!</v>
      </c>
      <c r="G11">
        <f>Опт!$AH$388</f>
        <v>0</v>
      </c>
      <c r="H11" s="648" t="e">
        <f>Опт!#REF!</f>
        <v>#REF!</v>
      </c>
      <c r="I11" s="648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Опт!$AI$389</f>
        <v>0</v>
      </c>
      <c r="F12" t="e">
        <f>Опт!#REF!</f>
        <v>#REF!</v>
      </c>
      <c r="G12">
        <f>Опт!$AI$389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Опт!$AJ$390</f>
        <v>0</v>
      </c>
      <c r="F13" s="648" t="e">
        <f>Опт!#REF!</f>
        <v>#REF!</v>
      </c>
      <c r="G13">
        <f>Опт!$AJ$390</f>
        <v>0</v>
      </c>
      <c r="H13" s="648" t="e">
        <f>Опт!#REF!</f>
        <v>#REF!</v>
      </c>
      <c r="I13" s="648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Опт!$AK$391</f>
        <v>0</v>
      </c>
      <c r="F14" t="e">
        <f>Опт!#REF!</f>
        <v>#REF!</v>
      </c>
      <c r="G14">
        <f>Опт!$AK$391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Опт!$BB$400</f>
        <v>0</v>
      </c>
      <c r="B15">
        <f>Опт!$BB$400</f>
        <v>0</v>
      </c>
      <c r="C15">
        <f>Опт!$BB$400</f>
        <v>0</v>
      </c>
      <c r="D15">
        <f>Опт!$BB$400</f>
        <v>0</v>
      </c>
      <c r="E15">
        <f>Опт!$BB$400</f>
        <v>0</v>
      </c>
      <c r="F15">
        <f>Опт!$BB$400</f>
        <v>0</v>
      </c>
      <c r="G15">
        <f>Опт!$BB$400</f>
        <v>0</v>
      </c>
      <c r="H15">
        <f>Опт!$BB$400</f>
        <v>0</v>
      </c>
      <c r="I15">
        <f>Опт!$BB$400</f>
        <v>0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Опт!$AL$392</f>
        <v>0</v>
      </c>
      <c r="F16" s="648" t="e">
        <f>Опт!#REF!</f>
        <v>#REF!</v>
      </c>
      <c r="G16">
        <f>Опт!$AL$392</f>
        <v>0</v>
      </c>
      <c r="H16" s="648" t="e">
        <f>Опт!#REF!</f>
        <v>#REF!</v>
      </c>
      <c r="I16" s="648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Опт!$AM$393</f>
        <v>0</v>
      </c>
      <c r="F17" s="648" t="e">
        <f>Опт!#REF!</f>
        <v>#REF!</v>
      </c>
      <c r="G17">
        <f>Опт!$AM$393</f>
        <v>0</v>
      </c>
      <c r="H17" s="648" t="e">
        <f>Опт!#REF!</f>
        <v>#REF!</v>
      </c>
      <c r="I17" s="648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Опт!$AN$394</f>
        <v>0</v>
      </c>
      <c r="F18" s="648" t="e">
        <f>Опт!#REF!</f>
        <v>#REF!</v>
      </c>
      <c r="G18">
        <f>Опт!$AN$394</f>
        <v>0</v>
      </c>
      <c r="H18" s="648" t="e">
        <f>Опт!#REF!</f>
        <v>#REF!</v>
      </c>
      <c r="I18" s="64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Опт!$AP$396</f>
        <v>0</v>
      </c>
      <c r="F19" s="648" t="e">
        <f>Опт!#REF!</f>
        <v>#REF!</v>
      </c>
      <c r="G19">
        <f>Опт!$AP$396</f>
        <v>0</v>
      </c>
      <c r="H19" s="648" t="e">
        <f>Опт!#REF!</f>
        <v>#REF!</v>
      </c>
      <c r="I19" s="648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Опт!$AQ$397</f>
        <v>0</v>
      </c>
      <c r="F20" s="648" t="e">
        <f>Опт!#REF!</f>
        <v>#REF!</v>
      </c>
      <c r="G20">
        <f>Опт!$AQ$397</f>
        <v>0</v>
      </c>
      <c r="H20" s="648" t="e">
        <f>Опт!#REF!</f>
        <v>#REF!</v>
      </c>
      <c r="I20" s="648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Опт!$AR$398</f>
        <v>0</v>
      </c>
      <c r="F21" s="648" t="e">
        <f>Опт!#REF!</f>
        <v>#REF!</v>
      </c>
      <c r="G21">
        <f>Опт!$AR$398</f>
        <v>0</v>
      </c>
      <c r="H21" s="648" t="e">
        <f>Опт!#REF!</f>
        <v>#REF!</v>
      </c>
      <c r="I21" s="648" t="e">
        <f>Опт!#REF!</f>
        <v>#REF!</v>
      </c>
    </row>
    <row r="22" spans="1:9" ht="11.25">
      <c r="A22">
        <f>Опт!$AK$391</f>
        <v>0</v>
      </c>
      <c r="B22">
        <f>Опт!$AK$391</f>
        <v>0</v>
      </c>
      <c r="C22">
        <f>Опт!$AK$391</f>
        <v>0</v>
      </c>
      <c r="D22">
        <f>Опт!$AK$391</f>
        <v>0</v>
      </c>
      <c r="E22" t="e">
        <f>Опт!#REF!</f>
        <v>#REF!</v>
      </c>
      <c r="F22">
        <f>Опт!$AK$391</f>
        <v>0</v>
      </c>
      <c r="G22" t="e">
        <f>Опт!#REF!</f>
        <v>#REF!</v>
      </c>
      <c r="H22">
        <f>Опт!$AK$391</f>
        <v>0</v>
      </c>
      <c r="I22">
        <f>Опт!$AK$391</f>
        <v>0</v>
      </c>
    </row>
    <row r="23" spans="1:9" ht="11.25">
      <c r="A23">
        <f>Опт!$AL$392</f>
        <v>0</v>
      </c>
      <c r="B23">
        <f>Опт!$AL$392</f>
        <v>0</v>
      </c>
      <c r="C23">
        <f>Опт!$AL$392</f>
        <v>0</v>
      </c>
      <c r="D23">
        <f>Опт!$AL$392</f>
        <v>0</v>
      </c>
      <c r="E23" t="e">
        <f>Опт!#REF!</f>
        <v>#REF!</v>
      </c>
      <c r="F23">
        <f>Опт!$AL$392</f>
        <v>0</v>
      </c>
      <c r="G23" t="e">
        <f>Опт!#REF!</f>
        <v>#REF!</v>
      </c>
      <c r="H23">
        <f>Опт!$AL$392</f>
        <v>0</v>
      </c>
      <c r="I23">
        <f>Опт!$AL$392</f>
        <v>0</v>
      </c>
    </row>
    <row r="24" spans="1:9" ht="11.25">
      <c r="A24">
        <f>Опт!B470</f>
        <v>0</v>
      </c>
      <c r="B24">
        <f>Опт!C470</f>
        <v>0</v>
      </c>
      <c r="C24">
        <f>Опт!D470</f>
        <v>0</v>
      </c>
      <c r="D24">
        <f>Опт!E470</f>
        <v>0</v>
      </c>
      <c r="E24" t="e">
        <f>Опт!#REF!</f>
        <v>#REF!</v>
      </c>
      <c r="F24" s="648">
        <f>Опт!H470</f>
        <v>26.5</v>
      </c>
      <c r="G24" t="e">
        <f>Опт!#REF!</f>
        <v>#REF!</v>
      </c>
      <c r="H24" s="648">
        <f>Опт!H470</f>
        <v>26.5</v>
      </c>
      <c r="I24" s="648">
        <f>Опт!H470</f>
        <v>26.5</v>
      </c>
    </row>
    <row r="25" spans="1:9" ht="11.25">
      <c r="A25">
        <f>Опт!B471</f>
        <v>0</v>
      </c>
      <c r="B25">
        <f>Опт!C471</f>
        <v>0</v>
      </c>
      <c r="C25">
        <f>Опт!D471</f>
        <v>0</v>
      </c>
      <c r="D25">
        <f>Опт!E471</f>
        <v>0</v>
      </c>
      <c r="E25" t="e">
        <f>Опт!#REF!</f>
        <v>#REF!</v>
      </c>
      <c r="F25" s="648">
        <f>Опт!H471</f>
        <v>50.9</v>
      </c>
      <c r="G25" t="e">
        <f>Опт!#REF!</f>
        <v>#REF!</v>
      </c>
      <c r="H25" s="648">
        <f>Опт!H471</f>
        <v>50.9</v>
      </c>
      <c r="I25" s="648">
        <f>Опт!H471</f>
        <v>50.9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Опт!B472</f>
        <v>0</v>
      </c>
      <c r="B27">
        <f>Опт!C472</f>
        <v>0</v>
      </c>
      <c r="C27">
        <f>Опт!D472</f>
        <v>0</v>
      </c>
      <c r="D27">
        <f>Опт!E472</f>
        <v>0</v>
      </c>
      <c r="E27">
        <f>Опт!$BA$399</f>
        <v>0</v>
      </c>
      <c r="F27" s="648">
        <f>Опт!H472</f>
        <v>27.6</v>
      </c>
      <c r="G27">
        <f>Опт!$BA$399</f>
        <v>0</v>
      </c>
      <c r="H27" s="648">
        <f>Опт!H472</f>
        <v>27.6</v>
      </c>
      <c r="I27" s="648">
        <f>Опт!H472</f>
        <v>27.6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Опт!$BS$422</f>
        <v>0</v>
      </c>
      <c r="B29">
        <f>Опт!$BS$422</f>
        <v>0</v>
      </c>
      <c r="C29">
        <f>Опт!$BS$422</f>
        <v>0</v>
      </c>
      <c r="D29">
        <f>Опт!$BS$422</f>
        <v>0</v>
      </c>
      <c r="E29" t="e">
        <f>Опт!#REF!</f>
        <v>#REF!</v>
      </c>
      <c r="F29">
        <f>Опт!$BS$422</f>
        <v>0</v>
      </c>
      <c r="G29" t="e">
        <f>Опт!#REF!</f>
        <v>#REF!</v>
      </c>
      <c r="H29">
        <f>Опт!$BS$422</f>
        <v>0</v>
      </c>
      <c r="I29">
        <f>Опт!$BS$422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Опт!$BF$405</f>
        <v>0</v>
      </c>
      <c r="B31">
        <f>Опт!$BF$405</f>
        <v>0</v>
      </c>
      <c r="C31">
        <f>Опт!$BF$405</f>
        <v>0</v>
      </c>
      <c r="D31">
        <f>Опт!$BF$405</f>
        <v>0</v>
      </c>
      <c r="E31">
        <f>Опт!$BF$405</f>
        <v>0</v>
      </c>
      <c r="F31">
        <f>Опт!$BF$405</f>
        <v>0</v>
      </c>
      <c r="G31">
        <f>Опт!$BF$405</f>
        <v>0</v>
      </c>
      <c r="H31">
        <f>Опт!$BF$405</f>
        <v>0</v>
      </c>
      <c r="I31">
        <f>Опт!$BF$405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Опт!$BJ$411</f>
        <v>0</v>
      </c>
      <c r="B33">
        <f>Опт!$BJ$411</f>
        <v>0</v>
      </c>
      <c r="C33">
        <f>Опт!$BJ$411</f>
        <v>0</v>
      </c>
      <c r="D33">
        <f>Опт!$BJ$411</f>
        <v>0</v>
      </c>
      <c r="E33">
        <f>Опт!$BJ$411</f>
        <v>0</v>
      </c>
      <c r="F33">
        <f>Опт!$BJ$411</f>
        <v>0</v>
      </c>
      <c r="G33">
        <f>Опт!$BJ$411</f>
        <v>0</v>
      </c>
      <c r="H33">
        <f>Опт!$BJ$411</f>
        <v>0</v>
      </c>
      <c r="I33">
        <f>Опт!$BJ$411</f>
        <v>0</v>
      </c>
    </row>
    <row r="34" spans="1:9" ht="11.25">
      <c r="A34">
        <f>Опт!B480</f>
        <v>0</v>
      </c>
      <c r="B34">
        <f>Опт!C480</f>
        <v>0</v>
      </c>
      <c r="C34">
        <f>Опт!D480</f>
        <v>0</v>
      </c>
      <c r="D34">
        <f>Опт!E480</f>
        <v>0</v>
      </c>
      <c r="E34">
        <f>Опт!$BK$412</f>
        <v>0</v>
      </c>
      <c r="F34" s="648">
        <f>Опт!H480</f>
        <v>2.99</v>
      </c>
      <c r="G34">
        <f>Опт!$BK$412</f>
        <v>0</v>
      </c>
      <c r="H34" s="648">
        <f>Опт!H480</f>
        <v>2.99</v>
      </c>
      <c r="I34" s="648">
        <f>Опт!H480</f>
        <v>2.99</v>
      </c>
    </row>
    <row r="35" spans="1:9" ht="11.25">
      <c r="A35">
        <f>Опт!$BW$426</f>
        <v>0</v>
      </c>
      <c r="B35">
        <f>Опт!$BW$426</f>
        <v>0</v>
      </c>
      <c r="C35">
        <f>Опт!$BW$426</f>
        <v>0</v>
      </c>
      <c r="D35">
        <f>Опт!$BW$426</f>
        <v>0</v>
      </c>
      <c r="E35">
        <f>Опт!$BW$426</f>
        <v>0</v>
      </c>
      <c r="F35">
        <f>Опт!$BW$426</f>
        <v>0</v>
      </c>
      <c r="G35">
        <f>Опт!$BW$426</f>
        <v>0</v>
      </c>
      <c r="H35">
        <f>Опт!$BW$426</f>
        <v>0</v>
      </c>
      <c r="I35">
        <f>Опт!$BW$426</f>
        <v>0</v>
      </c>
    </row>
    <row r="36" spans="1:9" ht="11.25">
      <c r="A36">
        <f>Опт!$BP$419</f>
        <v>0</v>
      </c>
      <c r="B36">
        <f>Опт!$BP$419</f>
        <v>0</v>
      </c>
      <c r="C36">
        <f>Опт!$BP$419</f>
        <v>0</v>
      </c>
      <c r="D36">
        <f>Опт!$BP$419</f>
        <v>0</v>
      </c>
      <c r="E36">
        <f>Опт!$BP$419</f>
        <v>0</v>
      </c>
      <c r="F36">
        <f>Опт!$BP$419</f>
        <v>0</v>
      </c>
      <c r="G36">
        <f>Опт!$BP$419</f>
        <v>0</v>
      </c>
      <c r="H36">
        <f>Опт!$BP$419</f>
        <v>0</v>
      </c>
      <c r="I36">
        <f>Опт!$BP$419</f>
        <v>0</v>
      </c>
    </row>
    <row r="37" spans="1:9" ht="11.25">
      <c r="A37">
        <f>Опт!$BJ$411</f>
        <v>0</v>
      </c>
      <c r="B37">
        <f>Опт!$BJ$411</f>
        <v>0</v>
      </c>
      <c r="C37">
        <f>Опт!$BJ$411</f>
        <v>0</v>
      </c>
      <c r="D37">
        <f>Опт!$BJ$411</f>
        <v>0</v>
      </c>
      <c r="E37">
        <f>Опт!$BJ$411</f>
        <v>0</v>
      </c>
      <c r="F37">
        <f>Опт!$BJ$411</f>
        <v>0</v>
      </c>
      <c r="G37">
        <f>Опт!$BJ$411</f>
        <v>0</v>
      </c>
      <c r="H37">
        <f>Опт!$BJ$411</f>
        <v>0</v>
      </c>
      <c r="I37">
        <f>Опт!$BJ$411</f>
        <v>0</v>
      </c>
    </row>
    <row r="38" spans="1:9" ht="11.25">
      <c r="A38">
        <f>Опт!$BK$412</f>
        <v>0</v>
      </c>
      <c r="B38">
        <f>Опт!$BK$412</f>
        <v>0</v>
      </c>
      <c r="C38">
        <f>Опт!$BK$412</f>
        <v>0</v>
      </c>
      <c r="D38">
        <f>Опт!$BK$412</f>
        <v>0</v>
      </c>
      <c r="E38">
        <f>Опт!$BK$412</f>
        <v>0</v>
      </c>
      <c r="F38">
        <f>Опт!$BK$412</f>
        <v>0</v>
      </c>
      <c r="G38">
        <f>Опт!$BK$412</f>
        <v>0</v>
      </c>
      <c r="H38">
        <f>Опт!$BK$412</f>
        <v>0</v>
      </c>
      <c r="I38">
        <f>Опт!$BK$412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42" t="s">
        <v>5</v>
      </c>
      <c r="B1" s="642"/>
      <c r="C1" s="642"/>
      <c r="D1" s="643" t="s">
        <v>6</v>
      </c>
      <c r="E1" s="643"/>
      <c r="F1" s="644" t="s">
        <v>629</v>
      </c>
      <c r="G1" s="645" t="s">
        <v>630</v>
      </c>
      <c r="H1" s="646" t="s">
        <v>8</v>
      </c>
      <c r="I1" s="647" t="s">
        <v>631</v>
      </c>
    </row>
    <row r="2" spans="1:9" ht="11.25">
      <c r="A2">
        <f>Опт!B590</f>
        <v>0</v>
      </c>
      <c r="B2">
        <f>Опт!C590</f>
        <v>0</v>
      </c>
      <c r="C2">
        <f>Опт!D590</f>
        <v>0</v>
      </c>
      <c r="D2">
        <f>Опт!E590</f>
        <v>0</v>
      </c>
      <c r="E2">
        <f>Опт!$BN$417</f>
        <v>0</v>
      </c>
      <c r="F2" s="648">
        <f>Опт!H590</f>
        <v>22.8</v>
      </c>
      <c r="G2">
        <f>Опт!$BN$417</f>
        <v>0</v>
      </c>
      <c r="H2" s="648">
        <f>Опт!H591</f>
        <v>26.4</v>
      </c>
      <c r="I2" s="648">
        <f>Опт!H591</f>
        <v>26.4</v>
      </c>
    </row>
    <row r="3" spans="1:9" ht="11.25">
      <c r="A3">
        <f>Опт!B591</f>
        <v>0</v>
      </c>
      <c r="B3">
        <f>Опт!C591</f>
        <v>0</v>
      </c>
      <c r="C3">
        <f>Опт!D591</f>
        <v>0</v>
      </c>
      <c r="D3">
        <f>Опт!E591</f>
        <v>0</v>
      </c>
      <c r="E3">
        <f>Опт!$BO$418</f>
        <v>0</v>
      </c>
      <c r="F3" s="648">
        <f>Опт!H591</f>
        <v>26.4</v>
      </c>
      <c r="G3">
        <f>Опт!$BO$418</f>
        <v>0</v>
      </c>
      <c r="H3" s="648">
        <f>Опт!H591</f>
        <v>26.4</v>
      </c>
      <c r="I3" s="648">
        <f>Опт!H591</f>
        <v>26.4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Опт!$BP$419</f>
        <v>0</v>
      </c>
      <c r="F4" t="e">
        <f>Опт!#REF!</f>
        <v>#REF!</v>
      </c>
      <c r="G4">
        <f>Опт!$BP$419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Опт!$BJ$411</f>
        <v>0</v>
      </c>
      <c r="B5">
        <f>Опт!$BJ$411</f>
        <v>0</v>
      </c>
      <c r="C5">
        <f>Опт!$BJ$411</f>
        <v>0</v>
      </c>
      <c r="D5">
        <f>Опт!$BJ$411</f>
        <v>0</v>
      </c>
      <c r="E5">
        <f>Опт!$BJ$411</f>
        <v>0</v>
      </c>
      <c r="F5">
        <f>Опт!$BJ$411</f>
        <v>0</v>
      </c>
      <c r="G5">
        <f>Опт!$BJ$411</f>
        <v>0</v>
      </c>
      <c r="H5">
        <f>Опт!$BJ$411</f>
        <v>0</v>
      </c>
      <c r="I5">
        <f>Опт!$BJ$411</f>
        <v>0</v>
      </c>
    </row>
    <row r="6" spans="1:9" ht="11.25">
      <c r="A6">
        <f>Опт!B594</f>
        <v>0</v>
      </c>
      <c r="B6">
        <f>Опт!C594</f>
        <v>0</v>
      </c>
      <c r="C6">
        <f>Опт!D594</f>
        <v>0</v>
      </c>
      <c r="D6">
        <f>Опт!E594</f>
        <v>0</v>
      </c>
      <c r="E6">
        <f>Опт!$BT$423</f>
        <v>0</v>
      </c>
      <c r="F6" s="648">
        <f>Опт!H594</f>
        <v>21.8</v>
      </c>
      <c r="G6">
        <f>Опт!$BT$423</f>
        <v>0</v>
      </c>
      <c r="H6" s="648">
        <f>Опт!H594</f>
        <v>21.8</v>
      </c>
      <c r="I6" s="648">
        <f>Опт!H594</f>
        <v>21.8</v>
      </c>
    </row>
    <row r="7" spans="1:9" ht="11.25">
      <c r="A7">
        <f>Опт!$BV$425</f>
        <v>0</v>
      </c>
      <c r="B7">
        <f>Опт!$BV$425</f>
        <v>0</v>
      </c>
      <c r="C7">
        <f>Опт!$BV$425</f>
        <v>0</v>
      </c>
      <c r="D7">
        <f>Опт!$BV$425</f>
        <v>0</v>
      </c>
      <c r="E7">
        <f>Опт!$BV$425</f>
        <v>0</v>
      </c>
      <c r="F7">
        <f>Опт!$BV$425</f>
        <v>0</v>
      </c>
      <c r="G7">
        <f>Опт!$BV$425</f>
        <v>0</v>
      </c>
      <c r="H7">
        <f>Опт!$BV$425</f>
        <v>0</v>
      </c>
      <c r="I7">
        <f>Опт!$BV$425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Опт!B595</f>
        <v>0</v>
      </c>
      <c r="B9">
        <f>Опт!C595</f>
        <v>0</v>
      </c>
      <c r="C9">
        <f>Опт!D595</f>
        <v>0</v>
      </c>
      <c r="D9">
        <f>Опт!E595</f>
        <v>0</v>
      </c>
      <c r="E9" t="e">
        <f>Опт!#REF!</f>
        <v>#REF!</v>
      </c>
      <c r="F9" s="648">
        <f>Опт!H595</f>
        <v>22.6</v>
      </c>
      <c r="G9" t="e">
        <f>Опт!#REF!</f>
        <v>#REF!</v>
      </c>
      <c r="H9" s="648">
        <f>Опт!H595</f>
        <v>22.6</v>
      </c>
      <c r="I9" s="648">
        <f>Опт!H595</f>
        <v>22.6</v>
      </c>
    </row>
    <row r="10" spans="1:9" ht="11.25">
      <c r="A10">
        <f>Опт!B597</f>
        <v>0</v>
      </c>
      <c r="B10">
        <f>Опт!C597</f>
        <v>0</v>
      </c>
      <c r="C10">
        <f>Опт!D597</f>
        <v>0</v>
      </c>
      <c r="D10">
        <f>Опт!E597</f>
        <v>0</v>
      </c>
      <c r="E10">
        <f>Опт!$BW$426</f>
        <v>0</v>
      </c>
      <c r="F10" s="648">
        <f>Опт!H597</f>
        <v>0</v>
      </c>
      <c r="G10">
        <f>Опт!$BW$426</f>
        <v>0</v>
      </c>
      <c r="H10" s="648">
        <f>Опт!H597</f>
        <v>0</v>
      </c>
      <c r="I10" s="648">
        <f>Опт!H597</f>
        <v>0</v>
      </c>
    </row>
    <row r="11" spans="1:9" ht="11.25">
      <c r="A11">
        <f>Опт!$BR$421</f>
        <v>0</v>
      </c>
      <c r="B11">
        <f>Опт!$BR$421</f>
        <v>0</v>
      </c>
      <c r="C11">
        <f>Опт!$BR$421</f>
        <v>0</v>
      </c>
      <c r="D11">
        <f>Опт!$BR$421</f>
        <v>0</v>
      </c>
      <c r="E11">
        <f>Опт!$BR$421</f>
        <v>0</v>
      </c>
      <c r="F11">
        <f>Опт!$BR$421</f>
        <v>0</v>
      </c>
      <c r="G11">
        <f>Опт!$BR$421</f>
        <v>0</v>
      </c>
      <c r="H11">
        <f>Опт!$BR$421</f>
        <v>0</v>
      </c>
      <c r="I11">
        <f>Опт!$BR$421</f>
        <v>0</v>
      </c>
    </row>
    <row r="12" spans="1:9" ht="11.25">
      <c r="A12">
        <f>Опт!$CQ$442</f>
        <v>0</v>
      </c>
      <c r="B12">
        <f>Опт!$CQ$442</f>
        <v>0</v>
      </c>
      <c r="C12">
        <f>Опт!$CQ$442</f>
        <v>0</v>
      </c>
      <c r="D12">
        <f>Опт!$CQ$442</f>
        <v>0</v>
      </c>
      <c r="E12" t="e">
        <f>Опт!#REF!</f>
        <v>#REF!</v>
      </c>
      <c r="F12">
        <f>Опт!$CQ$442</f>
        <v>0</v>
      </c>
      <c r="G12" t="e">
        <f>Опт!#REF!</f>
        <v>#REF!</v>
      </c>
      <c r="H12">
        <f>Опт!$CQ$442</f>
        <v>0</v>
      </c>
      <c r="I12">
        <f>Опт!$CQ$442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Опт!$CQ$442</f>
        <v>0</v>
      </c>
      <c r="B14">
        <f>Опт!$CQ$442</f>
        <v>0</v>
      </c>
      <c r="C14">
        <f>Опт!$CQ$442</f>
        <v>0</v>
      </c>
      <c r="D14">
        <f>Опт!$CQ$442</f>
        <v>0</v>
      </c>
      <c r="E14" t="e">
        <f>Опт!#REF!</f>
        <v>#REF!</v>
      </c>
      <c r="F14">
        <f>Опт!$CQ$442</f>
        <v>0</v>
      </c>
      <c r="G14" t="e">
        <f>Опт!#REF!</f>
        <v>#REF!</v>
      </c>
      <c r="H14">
        <f>Опт!$CQ$442</f>
        <v>0</v>
      </c>
      <c r="I14">
        <f>Опт!$CQ$442</f>
        <v>0</v>
      </c>
    </row>
    <row r="15" spans="1:9" ht="11.25">
      <c r="A15">
        <f>Опт!B598</f>
        <v>0</v>
      </c>
      <c r="B15">
        <f>Опт!C598</f>
        <v>0</v>
      </c>
      <c r="C15">
        <f>Опт!D598</f>
        <v>0</v>
      </c>
      <c r="D15">
        <f>Опт!E598</f>
        <v>0</v>
      </c>
      <c r="E15" t="e">
        <f>Опт!#REF!</f>
        <v>#REF!</v>
      </c>
      <c r="F15" s="648">
        <f>Опт!H598</f>
        <v>27.1</v>
      </c>
      <c r="G15" t="e">
        <f>Опт!#REF!</f>
        <v>#REF!</v>
      </c>
      <c r="H15" s="648">
        <f>Опт!H598</f>
        <v>27.1</v>
      </c>
      <c r="I15" s="648">
        <f>Опт!H598</f>
        <v>27.1</v>
      </c>
    </row>
    <row r="16" spans="1:9" ht="11.25">
      <c r="A16">
        <f>Опт!B599</f>
        <v>0</v>
      </c>
      <c r="B16">
        <f>Опт!C599</f>
        <v>0</v>
      </c>
      <c r="C16">
        <f>Опт!D599</f>
        <v>0</v>
      </c>
      <c r="D16">
        <f>Опт!E599</f>
        <v>0</v>
      </c>
      <c r="E16" t="e">
        <f>Опт!#REF!</f>
        <v>#REF!</v>
      </c>
      <c r="F16" s="648">
        <f>Опт!H599</f>
        <v>27.1</v>
      </c>
      <c r="G16" t="e">
        <f>Опт!#REF!</f>
        <v>#REF!</v>
      </c>
      <c r="H16" s="648">
        <f>Опт!H599</f>
        <v>27.1</v>
      </c>
      <c r="I16" s="648">
        <f>Опт!H599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2019-03-19T12:35:01Z</dcterms:modified>
  <cp:category/>
  <cp:version/>
  <cp:contentType/>
  <cp:contentStatus/>
  <cp:revision>8</cp:revision>
</cp:coreProperties>
</file>